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activeTab="0"/>
  </bookViews>
  <sheets>
    <sheet name="текст" sheetId="1" r:id="rId1"/>
    <sheet name="прил 4 доходы" sheetId="2" r:id="rId2"/>
    <sheet name="прил 5 РП" sheetId="3" r:id="rId3"/>
    <sheet name="прил 6 -10стр" sheetId="4" r:id="rId4"/>
    <sheet name="прил 7 ЦСР,ВР,РП" sheetId="5" r:id="rId5"/>
    <sheet name="прил 8 РП,ЦСР,ВР" sheetId="6" r:id="rId6"/>
  </sheets>
  <definedNames/>
  <calcPr fullCalcOnLoad="1"/>
</workbook>
</file>

<file path=xl/sharedStrings.xml><?xml version="1.0" encoding="utf-8"?>
<sst xmlns="http://schemas.openxmlformats.org/spreadsheetml/2006/main" count="1352" uniqueCount="380">
  <si>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</si>
  <si>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</si>
  <si>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</si>
  <si>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</si>
  <si>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</si>
  <si>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</si>
  <si>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</si>
  <si>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</si>
  <si>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</si>
  <si>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</si>
  <si>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</si>
  <si>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</si>
  <si>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</si>
  <si>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</si>
  <si>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</si>
  <si>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</si>
  <si>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</si>
  <si>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</si>
  <si>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</si>
  <si>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</si>
  <si>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</si>
  <si>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</si>
  <si>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</si>
  <si>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</si>
  <si>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</si>
  <si>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</si>
  <si>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</si>
  <si>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</si>
  <si>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</si>
  <si>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</si>
  <si>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</si>
  <si>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</si>
  <si>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</si>
  <si>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</si>
  <si>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</si>
  <si>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</si>
  <si>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</si>
  <si>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Всего</t>
  </si>
  <si>
    <t>(рублей)</t>
  </si>
  <si>
    <t>№  строки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</si>
  <si>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</si>
  <si>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</si>
  <si>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</si>
  <si>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</si>
  <si>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</si>
  <si>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</si>
  <si>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</si>
  <si>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</si>
  <si>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</si>
  <si>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</si>
  <si>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</si>
  <si>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</si>
  <si>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</si>
  <si>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</si>
  <si>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</si>
  <si>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</si>
  <si>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</si>
  <si>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</si>
  <si>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</si>
  <si>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</si>
  <si>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</si>
  <si>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</si>
  <si>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</si>
  <si>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</si>
  <si>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</si>
  <si>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</si>
  <si>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</si>
  <si>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01 3 00 8101 0</t>
  </si>
  <si>
    <t>Доходы бюджета поселений на 2018 год и плановый период 2019-2020 годов</t>
  </si>
  <si>
    <t>Доходы бюджета поселений  2020 года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</si>
  <si>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2018 год и плановый период 2019-2020 годов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</si>
  <si>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2018 год и плановый период 2019-2020 годы</t>
  </si>
  <si>
    <t xml:space="preserve">       Ведомственная структура расходов бюджета поселения на 2018 год  и плановый период 2019-2020 годов</t>
  </si>
  <si>
    <t>540</t>
  </si>
  <si>
    <t>500</t>
  </si>
  <si>
    <t>Сумма на 2020 год</t>
  </si>
  <si>
    <t>Подпрограмма "Содержание автомобильных дорог общего пользования Галанинского сельсовета "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</si>
  <si>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</si>
  <si>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</si>
  <si>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</si>
  <si>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</si>
  <si>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</si>
  <si>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</si>
  <si>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</si>
  <si>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</si>
  <si>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</si>
  <si>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</si>
  <si>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</si>
  <si>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</si>
  <si>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</si>
  <si>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</si>
  <si>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</si>
  <si>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</si>
  <si>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>1400S5550</t>
  </si>
  <si>
    <t xml:space="preserve">Муниципальная программа Галанинского сельсовета "Развитие культуры" </t>
  </si>
  <si>
    <t xml:space="preserve">Подпрограмма " Поддержка искусства и народного творчества" </t>
  </si>
  <si>
    <t>805 2 02 49999 10 0000 151</t>
  </si>
  <si>
    <t>805 2 02 49999 10 0002 151</t>
  </si>
  <si>
    <t>805 2 02 49999 10 0007 151</t>
  </si>
  <si>
    <t>805 2 02 15001 00 0000 151</t>
  </si>
  <si>
    <t>805 2 02 15001 10 0020 151</t>
  </si>
  <si>
    <t>805 2 02 15001 10 0030 151</t>
  </si>
  <si>
    <t xml:space="preserve"> </t>
  </si>
  <si>
    <t>к  Решению Галанинского сельского</t>
  </si>
  <si>
    <t>000 2 02 10000 00 0000 151</t>
  </si>
  <si>
    <t>805 2 02 15001 10 0000 151</t>
  </si>
  <si>
    <t>Дотации бюджетам сельских поселений  на выравнивание бюджетной обеспеченности</t>
  </si>
  <si>
    <t>000 2 02 40000 00 0000 151</t>
  </si>
  <si>
    <t>000 2 02 30000 00 0000 151</t>
  </si>
  <si>
    <t>000 2 02 30000  10 0000 151</t>
  </si>
  <si>
    <t xml:space="preserve">Субвенции бюджетам субъектов Российской Федерации </t>
  </si>
  <si>
    <t>805 2 02 49999 00 0000 151</t>
  </si>
  <si>
    <t>Дотации бюджетам сельских поселений на выравнивание бюджетной обеспеченности из районного фонда финансовой поддержки</t>
  </si>
  <si>
    <t>805 2 02 30024 10 4901 151</t>
  </si>
  <si>
    <t>805 2 02 30024 00 0000 151</t>
  </si>
  <si>
    <t>805 2 02 35118 10 0000 151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</si>
  <si>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</si>
  <si>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</si>
  <si>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</si>
  <si>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</si>
  <si>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</si>
  <si>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</si>
  <si>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</si>
  <si>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</si>
  <si>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</si>
  <si>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</si>
  <si>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</si>
  <si>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</si>
  <si>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</si>
  <si>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</si>
  <si>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</si>
  <si>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</si>
  <si>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</si>
  <si>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Уплата налогов, сборов и иных платежей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</si>
  <si>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</si>
  <si>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</si>
  <si>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</si>
  <si>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</si>
  <si>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</si>
  <si>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</si>
  <si>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</si>
  <si>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</si>
  <si>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</si>
  <si>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</si>
  <si>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</si>
  <si>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</si>
  <si>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</si>
  <si>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</si>
  <si>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</si>
  <si>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</si>
  <si>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</si>
  <si>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</si>
  <si>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</si>
  <si>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</si>
  <si>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</si>
  <si>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</si>
  <si>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</si>
  <si>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</si>
  <si>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</si>
  <si>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</si>
  <si>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 xml:space="preserve">Обеспечение деятельности (оказания услуг) подведомственных учреждений в рамках подпрограммы "Поддержка искусства и народного творчества"  муниципальной программы Галанинского сельсовета "Развитие культуры"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</si>
  <si>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</si>
  <si>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</si>
  <si>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Сумма на 2018 год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</si>
  <si>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</si>
  <si>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</si>
  <si>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</si>
  <si>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</si>
  <si>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</si>
  <si>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</si>
  <si>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</si>
  <si>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</si>
  <si>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</si>
  <si>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</si>
  <si>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</si>
  <si>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</si>
  <si>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</si>
  <si>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>Муниципальная программа Галанинского сельсовета "Развитие культуры"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</si>
  <si>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 "  муниципальной программы Галанинского сельсовета "Развитие культуры"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</si>
  <si>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</si>
  <si>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</si>
  <si>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</si>
  <si>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</si>
  <si>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</si>
  <si>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</si>
  <si>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</si>
  <si>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</si>
  <si>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</si>
  <si>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</si>
  <si>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</si>
  <si>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</si>
  <si>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</si>
  <si>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</si>
  <si>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</si>
  <si>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</si>
  <si>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</si>
  <si>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</si>
  <si>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Доходы бюджета поселений  2018 года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</si>
  <si>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</si>
  <si>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</si>
  <si>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</si>
  <si>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</si>
  <si>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</si>
  <si>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</si>
  <si>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</si>
  <si>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</si>
  <si>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</si>
  <si>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</si>
  <si>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</si>
  <si>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</si>
  <si>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</si>
  <si>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</si>
  <si>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</si>
  <si>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</si>
  <si>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</si>
  <si>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1101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</si>
  <si>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</si>
  <si>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Прочие межбюджетные трансферты  общего характера  бюджетам бюджетной системы Российской Федерации</t>
  </si>
  <si>
    <t xml:space="preserve">Прочие межбюджетные трансферты  общего характера  </t>
  </si>
  <si>
    <t xml:space="preserve"> Подпрограмма "Поддержка искусства и народного творчества" </t>
  </si>
  <si>
    <t xml:space="preserve"> Обеспечение деятельности (оказания услуг) ведомственных учреждений в рамках подпрограммы "Поддержка искусства и народного творчества" муниципальной программы Галанинского сельсовета "Развитие культуры" </t>
  </si>
  <si>
    <t>022000000</t>
  </si>
  <si>
    <t>0220000000</t>
  </si>
  <si>
    <t>0220080610</t>
  </si>
  <si>
    <t>к   Решению Галанинского сельского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</si>
  <si>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</si>
  <si>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</si>
  <si>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</si>
  <si>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</si>
  <si>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</si>
  <si>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</si>
  <si>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805 1 08 04020 01 0000 110</t>
  </si>
  <si>
    <t>805 1 08 04000 01 0000 110</t>
  </si>
  <si>
    <t>1200S5090</t>
  </si>
  <si>
    <t>1200S5080</t>
  </si>
  <si>
    <t>0310</t>
  </si>
  <si>
    <t>Обеспечение пожарной безопасности</t>
  </si>
  <si>
    <t xml:space="preserve"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 </t>
  </si>
  <si>
    <t xml:space="preserve"> Муниципальная программа  Галанинского сельсовета "Создание безопасных и комфортных условий для проживания на территории Галанинского сельсовета"</t>
  </si>
  <si>
    <t xml:space="preserve">Подпрограмма  "Обеспечение безопасности жителей Галанинского  сельсовета" </t>
  </si>
  <si>
    <t xml:space="preserve">  Обеспечение первичных мер пожарной безопасности за счет средств краевого бюджета в рамках подпрограммы  "Обеспечение безопасности жителей Галанинского  сельсовета" муниципальной программы  Галанинского сельсовета "Создание безопасных и комфортных условий для проживания на территории Галанинского сельсовета"</t>
  </si>
  <si>
    <t xml:space="preserve"> Программа софинансирования по обеспечению первичных мер пожарной безопасности за счет средств краевого бюджета в рамках подпрограммы  "Обеспечение безопасности жителей Галанинского  сельсовета" муниципальной программы  Галанинского сельсовета "Создание безопасных и комфортных условий для проживания на территории Галанинского сельсовета"</t>
  </si>
  <si>
    <t>001300S4120</t>
  </si>
  <si>
    <t xml:space="preserve">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</si>
  <si>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Программа софинансирования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</si>
  <si>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</si>
  <si>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Программа софинансирования на осуществления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</si>
  <si>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001200S5090</t>
  </si>
  <si>
    <t>01200S5090</t>
  </si>
  <si>
    <t>Программа софинансирования по организация и проведению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</si>
  <si>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01400S5550</t>
  </si>
  <si>
    <t>130S74120</t>
  </si>
  <si>
    <t>01200S5080</t>
  </si>
  <si>
    <t>1300S4120</t>
  </si>
  <si>
    <t>Программа софинансирования по организации и проведению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</si>
  <si>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Программа софинансирования по обеспечению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</si>
  <si>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Программа софинансирования по содержанию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</si>
  <si>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2. В приложении 1 строки 2-9 изложить в следующей редакции:</t>
  </si>
  <si>
    <t>805 1 05 00 00 00 0000 000</t>
  </si>
  <si>
    <t>805 1 05 00 00 00 0000 500</t>
  </si>
  <si>
    <t>805 1 05 02 00 00 0000 500</t>
  </si>
  <si>
    <t>805 1 05 02 01 00 0000 510</t>
  </si>
  <si>
    <t>Увеличение прочих остатков  денежных средств бюджетов</t>
  </si>
  <si>
    <t>805 1 05 02 01 10 0000 510</t>
  </si>
  <si>
    <t>Увеличение прочих остатков  денежных средств бюджетов поселения</t>
  </si>
  <si>
    <t>805 1 05 00 00 00 0000 600</t>
  </si>
  <si>
    <t>Уменьшение остатков средств</t>
  </si>
  <si>
    <t>805 1 05 02 00 00 0000 600</t>
  </si>
  <si>
    <t>Уменьшение прочих остатков средств бюджетов</t>
  </si>
  <si>
    <t>805 1 05 02 01 00 0000 610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</si>
  <si>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</si>
  <si>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</si>
  <si>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Итого источников финансирования дефицита бюджета</t>
  </si>
  <si>
    <t>3. Приложения 4 изложить в редакции согласно приложению 1 к данному Решению</t>
  </si>
  <si>
    <t>4. Приложения 5 изложить в редакции согласно приложению 2 к данному Решению</t>
  </si>
  <si>
    <t>5. Приложения 6 изложить в редакции согласно приложению 3 к данному Решению</t>
  </si>
  <si>
    <t>6. Приложения 7 изложить в редакции согласно приложению 4 к данному Решению</t>
  </si>
  <si>
    <t xml:space="preserve">                                                           РЕШЕНИЕ</t>
  </si>
  <si>
    <t xml:space="preserve">                                                        </t>
  </si>
  <si>
    <t xml:space="preserve">       В соответствии со статьей 59 Устава Галанинского сельсовета Галанинский сельский  Совет </t>
  </si>
  <si>
    <t xml:space="preserve"> депутатов Решил:</t>
  </si>
  <si>
    <t xml:space="preserve">        Статья 1.</t>
  </si>
  <si>
    <t xml:space="preserve">          Статья 2. Вступление в силу Решения</t>
  </si>
  <si>
    <t>Статья 10. Муниципальный дорожный фонд</t>
  </si>
  <si>
    <t xml:space="preserve">Статью 10 изложить в следующей редакции :Утвердить муниципальный дорожный фонд в сумме </t>
  </si>
  <si>
    <t>Статья 11. Вступление в силу Решения</t>
  </si>
  <si>
    <t>Настоящее Решение вступает в силу в день, следующий за днем его официального опубликования</t>
  </si>
  <si>
    <t>в газете "Галанинский вестник"</t>
  </si>
  <si>
    <t>Председатель Галанинского сельского Совета депутатов                                            В.М.Кузьмин</t>
  </si>
  <si>
    <t>Глава Галанинского сельсовета                                                                                         Т.Е.Ритерс</t>
  </si>
  <si>
    <t xml:space="preserve">        Внести в Решение Галанинского сельского Совета депутатов от 26.12.2017г № 22-63"О бюджете</t>
  </si>
  <si>
    <t>Галанинского сельсовета на 2018 год и плановый период 2019-2020 годов" следующие изменения:</t>
  </si>
  <si>
    <t>П.п. 1-2 п. 1 статьи 1 "Основные характеристики бюджета поселения на 2018 год и плановый период</t>
  </si>
  <si>
    <t>2019-2020 годов" изложить в следующей редакции:</t>
  </si>
  <si>
    <t xml:space="preserve"> О внесении изменений в решение от  26.12.2017г  №  22-63</t>
  </si>
  <si>
    <t>«О  бюджете Галанинского сельсовета на 2018 год и</t>
  </si>
  <si>
    <t xml:space="preserve"> плановый период  2019-2020 годов»</t>
  </si>
  <si>
    <t xml:space="preserve"> Прочие 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рамках подпрограммы "Сохранение культурного наследия" муниципальной программы Галанинского сельсовета "Развитие культуры"</t>
  </si>
  <si>
    <t>Предоставление субсидий бюджетным, автономным учреждениям и иным некоммерческим организациям.</t>
  </si>
  <si>
    <t>612</t>
  </si>
  <si>
    <t>600</t>
  </si>
  <si>
    <t>610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</si>
  <si>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Галанинского  сельсовета "Развитие культуры"</t>
  </si>
  <si>
    <t xml:space="preserve">Предоставление субсидий бюджетным, автономным учреждениям и иным некоммерческим организациям    </t>
  </si>
  <si>
    <t>0110010470</t>
  </si>
  <si>
    <t>805 2 04 05099 10 0000 180</t>
  </si>
  <si>
    <t>805 2 07 05030 10 0000 180</t>
  </si>
  <si>
    <t>1001</t>
  </si>
  <si>
    <t>1000</t>
  </si>
  <si>
    <t>000</t>
  </si>
  <si>
    <t>Пенсионное обеспечение</t>
  </si>
  <si>
    <t>Осуществление расходов направленных на реализацию мероприятий по поддержке местных инициатив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</si>
  <si>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1100S6410</t>
  </si>
  <si>
    <t>Сфинансирвание на осуществление расходов направленных на реализацию мероприятий по поддержке местных инициатив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</si>
  <si>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805 2 04 00000 00 0000 000</t>
  </si>
  <si>
    <t>БЕЗВОЗМЕЗДНЫЕ ПОСТУПЛЕНИЯ ОТ  НЕГОСУДАРСТВЕННЫХ ПРЕДПРИЯТИЙ</t>
  </si>
  <si>
    <t>805 2 04 05000 10 0000 000</t>
  </si>
  <si>
    <t>Безвозмездные поступления от негосударственных предприятий в бюджеты сельских поселений</t>
  </si>
  <si>
    <t>805 2 07 00000 00 0000 000</t>
  </si>
  <si>
    <t>ПРОЧИЕ БЕЗВОЗМЕЗДНЫЕ ПОСТУПЛЕНИЯ</t>
  </si>
  <si>
    <t>805 2 07 05000 00 0000 000</t>
  </si>
  <si>
    <t>Прочие безвозмездные поступления вбюджеты сельских поселений</t>
  </si>
  <si>
    <t>Обеспечение софинансирования расходов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</si>
  <si>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01100S6410</t>
  </si>
  <si>
    <t>Социальная политика</t>
  </si>
  <si>
    <t>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</si>
  <si>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Программа "Развитие культуры"</t>
  </si>
  <si>
    <t>Подпрограмма "Сохранение культурного наследия"</t>
  </si>
  <si>
    <t xml:space="preserve"> Осуществление софинансирования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</si>
  <si>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Обеспечение софинансирования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</si>
  <si>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деятельности (оказания услуг) подведомственных учреждений в рамках подпрограммы "Поддержка искусства и народного творчества"  муниципальной программы Галанинского сельсовета "Развитие культуры Галанинского сельсовета" </t>
  </si>
  <si>
    <t xml:space="preserve">  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</si>
  <si>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2018г.-1 996 750,00руб.</t>
  </si>
  <si>
    <t xml:space="preserve"> 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</si>
  <si>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Прочие безвозмездные поступления  в бюджеты сельских поселений </t>
  </si>
  <si>
    <t>Прочие безвозмездные поступления от негосударственных организаций в бюджеты сельских поселений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</si>
  <si>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Галанинского сельсовета" на 2015-2017 годы муниципальной программы "Создание безопасных и комфортных условий для проживания на территории Галанинского сельсовета" </t>
  </si>
  <si>
    <t xml:space="preserve"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сентября 2018 года на 20 процентов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 </t>
  </si>
  <si>
    <t>2019г. -  210 200,00руб.</t>
  </si>
  <si>
    <t>2020г. -  218 450,00руб.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</si>
  <si>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</si>
  <si>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самоуправления.</t>
  </si>
  <si>
    <t>7. Приложение 8 изложить в редакции согласно приложению 5 к данному Решению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</si>
  <si>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</si>
  <si>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сельсоветов рамках подпрограммы "Благоустройство  территории Галанинского сельсовета 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</si>
  <si>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местного самоуправления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</si>
  <si>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</si>
  <si>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непрограммных расходов отдельных органов местного самоуправления</t>
  </si>
  <si>
    <t xml:space="preserve"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непрограммных расходов отдельных органов местного самоуправления</t>
  </si>
  <si>
    <t xml:space="preserve"> 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непрограммных расходов отдельных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</si>
  <si>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</si>
  <si>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Содержание автомобильных дорог и инженерных сооружений на них в границах поселений за счет краевого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</si>
  <si>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 xml:space="preserve">Программа софинансирования по содержанию автомобильных дорог и инженерных сооружений на них в границах поселений за счет краевого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</si>
  <si>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 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</si>
  <si>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</si>
  <si>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"Развитие культуры"</t>
  </si>
  <si>
    <t>Софинансирование на организацию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</si>
  <si>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непрограммных расходов отдельных органов местного самоуправления</t>
  </si>
  <si>
    <t xml:space="preserve">       Распределение бюджетных ассигнований по разделам, подразделам, целевым статьям                                            ( муниципальным программам Галанинского сельсовета и непрограммным направлениям деятельности), группам и подгруппам видов расходов классификации расходов Галанинского сельсовета на 2018 год  и плановый период 2019-2020 годов</t>
  </si>
  <si>
    <t>182 1 01 02020 01 0000 110</t>
  </si>
  <si>
    <t>Налог на доходы с физических лиц, полученных от  осуществления деятельности физическими лицами, зарегистрированными в  качестве ИП</t>
  </si>
  <si>
    <t>ШТРАФЫ,САНКЦИИ, ВОЗМЕЩЕНИЕ УЩЕРБА</t>
  </si>
  <si>
    <t>805 1 16 330 00000 0000 140</t>
  </si>
  <si>
    <t xml:space="preserve">Денежные взыскания (штрафы) за нарушение законодательства РФ о контрактной системе  в сфере закупок товаров, работ, услуг для обеспечения государственных и муниципальных нужд для нужд сельских поселений </t>
  </si>
  <si>
    <t>805 1 16 330 50100 0000  140</t>
  </si>
  <si>
    <t>805 1 16 330 50106 0000 140</t>
  </si>
  <si>
    <t xml:space="preserve">Денежные взыскания (штрафы) за нарушение законодательства РФ о контрактовой системе  в сфере закупок товаров, работ, услуг для обеспечения государственных и муниципальных нужд для нужд сельских поселений </t>
  </si>
  <si>
    <t>Совета депутатов  от  20.12.2018г.  № 31-94</t>
  </si>
  <si>
    <t>1111659,00</t>
  </si>
  <si>
    <t>0140082060</t>
  </si>
  <si>
    <t>113</t>
  </si>
  <si>
    <t>Совета депутатов  от    20.12.2018г  №  31-94</t>
  </si>
  <si>
    <t>Совета депутатов  от     20.12.2018г.  № 31-94</t>
  </si>
  <si>
    <t>Совета депутатов от      20.12.2018г.  № 31-94</t>
  </si>
  <si>
    <t>1) Утвердить общий объём доходов бюджета поселения в сумме 10 602 185,50 рублей;</t>
  </si>
  <si>
    <t>2) Утвердить общий объём расходов бюджета поселения в сумме  10 822 067,71  рублей;</t>
  </si>
  <si>
    <t>3) Дефицит бюджета поселения в сумме 139 320,00 рублей</t>
  </si>
  <si>
    <t>4) Источники внутреннего финансирования дефицита бюджета поселения в сумме 139 320,00 рублей.</t>
  </si>
  <si>
    <t>20 декабря 2018г.                                с.Галанино                                              №  31-94</t>
  </si>
  <si>
    <t>Галанинский сельский Совет депутатов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</si>
</sst>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3" fillId="0" borderId="0" xfId="0" applyFont="1" applyAlignment="1">
      <alignment/>
    </xf>
    <xf numFmtId="0" fontId="2" fillId="32" borderId="0" xfId="0" applyFont="1" applyFill="1" applyAlignment="1">
      <alignment horizontal="justify"/>
    </xf>
    <xf numFmtId="178" fontId="2" fillId="33" borderId="10" xfId="0" applyNumberFormat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2" fillId="32" borderId="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9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2" fontId="9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2" fontId="11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178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top" wrapText="1"/>
    </xf>
    <xf numFmtId="178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177" fontId="2" fillId="33" borderId="0" xfId="0" applyNumberFormat="1" applyFont="1" applyFill="1" applyBorder="1" applyAlignment="1">
      <alignment horizontal="right" vertical="top" wrapText="1"/>
    </xf>
    <xf numFmtId="2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vertical="top" wrapText="1"/>
    </xf>
    <xf numFmtId="177" fontId="0" fillId="33" borderId="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4" fontId="2" fillId="0" borderId="10" xfId="0" applyNumberFormat="1" applyFont="1" applyBorder="1" applyAlignment="1">
      <alignment vertical="top"/>
    </xf>
    <xf numFmtId="177" fontId="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 vertical="top" wrapText="1"/>
    </xf>
    <xf numFmtId="4" fontId="2" fillId="32" borderId="13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33" borderId="18" xfId="0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178" fontId="2" fillId="33" borderId="13" xfId="0" applyNumberFormat="1" applyFont="1" applyFill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49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22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3" sqref="A3:H4"/>
    </sheetView>
  </sheetViews>
  <sheetFormatPr defaultColWidth="9.00390625" defaultRowHeight="12.75"/>
  <cols>
    <col min="1" max="1" width="4.375" style="0" customWidth="1"/>
    <col min="4" max="4" width="7.00390625" style="0" customWidth="1"/>
    <col min="7" max="7" width="5.125" style="0" customWidth="1"/>
    <col min="8" max="8" width="12.375" style="0" customWidth="1"/>
    <col min="9" max="9" width="11.375" style="0" customWidth="1"/>
    <col min="10" max="10" width="12.375" style="0" customWidth="1"/>
  </cols>
  <sheetData>
    <row r="1" ht="7.5" customHeight="1">
      <c r="A1" s="3"/>
    </row>
    <row r="2" spans="1:10" ht="12.75">
      <c r="A2" s="102" t="s">
        <v>169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6.5" customHeight="1">
      <c r="A3" s="125" t="s">
        <v>168</v>
      </c>
      <c r="B3" s="125"/>
      <c r="C3" s="125"/>
      <c r="D3" s="125"/>
      <c r="E3" s="125"/>
      <c r="F3" s="125"/>
      <c r="G3" s="125"/>
      <c r="H3" s="125"/>
      <c r="I3" s="102"/>
      <c r="J3" s="102"/>
    </row>
    <row r="4" spans="1:10" ht="9" customHeight="1">
      <c r="A4" s="125"/>
      <c r="B4" s="125"/>
      <c r="C4" s="125"/>
      <c r="D4" s="125"/>
      <c r="E4" s="125"/>
      <c r="F4" s="125"/>
      <c r="G4" s="125"/>
      <c r="H4" s="125"/>
      <c r="I4" s="102"/>
      <c r="J4" s="102"/>
    </row>
    <row r="5" spans="1:10" ht="12" customHeight="1">
      <c r="A5" s="1" t="s">
        <v>20</v>
      </c>
      <c r="B5" s="31"/>
      <c r="C5" s="181" t="s">
        <v>379</v>
      </c>
      <c r="D5" s="137"/>
      <c r="E5" s="137"/>
      <c r="F5" s="137"/>
      <c r="G5" s="137"/>
      <c r="H5" s="31"/>
      <c r="I5" s="31"/>
      <c r="J5" s="31"/>
    </row>
    <row r="6" spans="1:10" ht="15" customHeight="1">
      <c r="A6" s="1" t="s">
        <v>277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0.75" customHeight="1" hidden="1">
      <c r="A7" s="1"/>
      <c r="B7" s="31"/>
      <c r="C7" s="31"/>
      <c r="D7" s="31"/>
      <c r="E7" s="31"/>
      <c r="F7" s="31"/>
      <c r="G7" s="31"/>
      <c r="H7" s="31"/>
      <c r="I7" s="31"/>
      <c r="J7" s="31"/>
    </row>
    <row r="8" spans="1:10" ht="9.75" customHeight="1">
      <c r="A8" s="13" t="s">
        <v>278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6.5" customHeight="1">
      <c r="A9" s="126" t="s">
        <v>378</v>
      </c>
      <c r="B9" s="126"/>
      <c r="C9" s="126"/>
      <c r="D9" s="126"/>
      <c r="E9" s="126"/>
      <c r="F9" s="126"/>
      <c r="G9" s="126"/>
      <c r="H9" s="126"/>
      <c r="I9" s="31" t="s">
        <v>102</v>
      </c>
      <c r="J9" s="31"/>
    </row>
    <row r="10" spans="1:10" ht="14.25" customHeight="1">
      <c r="A10" s="17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6.5" customHeight="1">
      <c r="A11" s="13" t="s">
        <v>294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ht="15" customHeight="1">
      <c r="A12" s="13" t="s">
        <v>295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 customHeight="1">
      <c r="A13" s="13" t="s">
        <v>296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9.75" customHeight="1">
      <c r="A14" s="13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" customHeight="1">
      <c r="A15" s="13" t="s">
        <v>279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7.25" customHeight="1">
      <c r="A16" s="13" t="s">
        <v>280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10" ht="15" customHeight="1">
      <c r="A17" s="17" t="s">
        <v>281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.75" customHeight="1">
      <c r="A18" s="127" t="s">
        <v>290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5" customHeight="1">
      <c r="A19" s="127" t="s">
        <v>291</v>
      </c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8" customHeight="1">
      <c r="A20" s="127" t="s">
        <v>292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8" customHeight="1">
      <c r="A21" s="127" t="s">
        <v>293</v>
      </c>
      <c r="B21" s="127"/>
      <c r="C21" s="127"/>
      <c r="D21" s="127"/>
      <c r="E21" s="127"/>
      <c r="F21" s="127"/>
      <c r="G21" s="127"/>
      <c r="H21" s="127"/>
      <c r="I21" s="127"/>
      <c r="J21" s="31"/>
    </row>
    <row r="22" spans="1:10" ht="18" customHeight="1">
      <c r="A22" s="127" t="s">
        <v>374</v>
      </c>
      <c r="B22" s="127"/>
      <c r="C22" s="127"/>
      <c r="D22" s="127"/>
      <c r="E22" s="127"/>
      <c r="F22" s="127"/>
      <c r="G22" s="127"/>
      <c r="H22" s="127"/>
      <c r="I22" s="127"/>
      <c r="J22" s="31"/>
    </row>
    <row r="23" spans="1:10" ht="18" customHeight="1">
      <c r="A23" s="127" t="s">
        <v>375</v>
      </c>
      <c r="B23" s="127"/>
      <c r="C23" s="127"/>
      <c r="D23" s="127"/>
      <c r="E23" s="127"/>
      <c r="F23" s="127"/>
      <c r="G23" s="127"/>
      <c r="H23" s="127"/>
      <c r="I23" s="127"/>
      <c r="J23" s="31"/>
    </row>
    <row r="24" spans="1:10" ht="18" customHeight="1">
      <c r="A24" s="127" t="s">
        <v>376</v>
      </c>
      <c r="B24" s="127"/>
      <c r="C24" s="127"/>
      <c r="D24" s="127"/>
      <c r="E24" s="127"/>
      <c r="F24" s="127"/>
      <c r="G24" s="127"/>
      <c r="H24" s="127"/>
      <c r="I24" s="127"/>
      <c r="J24" s="31"/>
    </row>
    <row r="25" spans="1:10" ht="19.5" customHeight="1">
      <c r="A25" s="127" t="s">
        <v>377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20.25" customHeight="1">
      <c r="A26" s="127" t="s">
        <v>257</v>
      </c>
      <c r="B26" s="127"/>
      <c r="C26" s="127"/>
      <c r="D26" s="127"/>
      <c r="E26" s="127"/>
      <c r="F26" s="127"/>
      <c r="G26" s="127"/>
      <c r="H26" s="127"/>
      <c r="I26" s="127"/>
      <c r="J26" s="31"/>
    </row>
    <row r="27" spans="1:10" ht="12.75" customHeight="1">
      <c r="A27" s="14"/>
      <c r="B27" s="31"/>
      <c r="C27" s="31" t="s">
        <v>22</v>
      </c>
      <c r="D27" s="31"/>
      <c r="E27" s="31"/>
      <c r="F27" s="31"/>
      <c r="G27" s="31"/>
      <c r="H27" s="31"/>
      <c r="I27" s="31"/>
      <c r="J27" s="31"/>
    </row>
    <row r="28" spans="1:10" ht="40.5" customHeight="1">
      <c r="A28" s="15">
        <v>1</v>
      </c>
      <c r="B28" s="128" t="s">
        <v>258</v>
      </c>
      <c r="C28" s="128"/>
      <c r="D28" s="128"/>
      <c r="E28" s="129" t="s">
        <v>34</v>
      </c>
      <c r="F28" s="130"/>
      <c r="G28" s="131"/>
      <c r="H28" s="99">
        <v>80562.21</v>
      </c>
      <c r="I28" s="100">
        <v>0</v>
      </c>
      <c r="J28" s="100">
        <v>0</v>
      </c>
    </row>
    <row r="29" spans="1:10" ht="31.5" customHeight="1">
      <c r="A29" s="15">
        <v>2</v>
      </c>
      <c r="B29" s="128" t="s">
        <v>259</v>
      </c>
      <c r="C29" s="128"/>
      <c r="D29" s="128"/>
      <c r="E29" s="132" t="s">
        <v>35</v>
      </c>
      <c r="F29" s="132"/>
      <c r="G29" s="132"/>
      <c r="H29" s="101">
        <f aca="true" t="shared" si="0" ref="H29:J31">H30</f>
        <v>10602185.5</v>
      </c>
      <c r="I29" s="100">
        <f t="shared" si="0"/>
        <v>6400415</v>
      </c>
      <c r="J29" s="100">
        <f t="shared" si="0"/>
        <v>6410065</v>
      </c>
    </row>
    <row r="30" spans="1:10" ht="26.25" customHeight="1">
      <c r="A30" s="15">
        <v>3</v>
      </c>
      <c r="B30" s="128" t="s">
        <v>260</v>
      </c>
      <c r="C30" s="128"/>
      <c r="D30" s="128"/>
      <c r="E30" s="132" t="s">
        <v>36</v>
      </c>
      <c r="F30" s="132"/>
      <c r="G30" s="132"/>
      <c r="H30" s="101">
        <f t="shared" si="0"/>
        <v>10602185.5</v>
      </c>
      <c r="I30" s="100">
        <f t="shared" si="0"/>
        <v>6400415</v>
      </c>
      <c r="J30" s="100">
        <f t="shared" si="0"/>
        <v>6410065</v>
      </c>
    </row>
    <row r="31" spans="1:10" ht="43.5" customHeight="1">
      <c r="A31" s="15">
        <v>4</v>
      </c>
      <c r="B31" s="128" t="s">
        <v>261</v>
      </c>
      <c r="C31" s="128"/>
      <c r="D31" s="128"/>
      <c r="E31" s="132" t="s">
        <v>262</v>
      </c>
      <c r="F31" s="132"/>
      <c r="G31" s="132"/>
      <c r="H31" s="101">
        <f t="shared" si="0"/>
        <v>10602185.5</v>
      </c>
      <c r="I31" s="100">
        <f t="shared" si="0"/>
        <v>6400415</v>
      </c>
      <c r="J31" s="100">
        <f t="shared" si="0"/>
        <v>6410065</v>
      </c>
    </row>
    <row r="32" spans="1:10" ht="41.25" customHeight="1">
      <c r="A32" s="15">
        <v>5</v>
      </c>
      <c r="B32" s="128" t="s">
        <v>263</v>
      </c>
      <c r="C32" s="128"/>
      <c r="D32" s="128"/>
      <c r="E32" s="132" t="s">
        <v>264</v>
      </c>
      <c r="F32" s="132"/>
      <c r="G32" s="132"/>
      <c r="H32" s="101">
        <v>10602185.5</v>
      </c>
      <c r="I32" s="100">
        <f>'прил 6 -10стр'!H169</f>
        <v>6400415</v>
      </c>
      <c r="J32" s="100">
        <f>'прил 6 -10стр'!I169</f>
        <v>6410065</v>
      </c>
    </row>
    <row r="33" spans="1:10" ht="24.75" customHeight="1">
      <c r="A33" s="15">
        <v>6</v>
      </c>
      <c r="B33" s="128" t="s">
        <v>265</v>
      </c>
      <c r="C33" s="128"/>
      <c r="D33" s="128"/>
      <c r="E33" s="129" t="s">
        <v>266</v>
      </c>
      <c r="F33" s="130"/>
      <c r="G33" s="131"/>
      <c r="H33" s="99">
        <f aca="true" t="shared" si="1" ref="H33:I35">H34</f>
        <v>-10822067.71</v>
      </c>
      <c r="I33" s="100">
        <f t="shared" si="1"/>
        <v>-6400415</v>
      </c>
      <c r="J33" s="100">
        <f>J34</f>
        <v>-6410065</v>
      </c>
    </row>
    <row r="34" spans="1:10" ht="27" customHeight="1">
      <c r="A34" s="15">
        <v>7</v>
      </c>
      <c r="B34" s="128" t="s">
        <v>267</v>
      </c>
      <c r="C34" s="128"/>
      <c r="D34" s="128"/>
      <c r="E34" s="132" t="s">
        <v>268</v>
      </c>
      <c r="F34" s="132"/>
      <c r="G34" s="132"/>
      <c r="H34" s="99">
        <f t="shared" si="1"/>
        <v>-10822067.71</v>
      </c>
      <c r="I34" s="100">
        <f t="shared" si="1"/>
        <v>-6400415</v>
      </c>
      <c r="J34" s="100">
        <f>J35</f>
        <v>-6410065</v>
      </c>
    </row>
    <row r="35" spans="1:10" ht="37.5" customHeight="1">
      <c r="A35" s="15">
        <v>8</v>
      </c>
      <c r="B35" s="128" t="s">
        <v>269</v>
      </c>
      <c r="C35" s="128"/>
      <c r="D35" s="128"/>
      <c r="E35" s="132" t="s">
        <v>270</v>
      </c>
      <c r="F35" s="132"/>
      <c r="G35" s="132"/>
      <c r="H35" s="99">
        <f t="shared" si="1"/>
        <v>-10822067.71</v>
      </c>
      <c r="I35" s="100">
        <f t="shared" si="1"/>
        <v>-6400415</v>
      </c>
      <c r="J35" s="100">
        <f>J36</f>
        <v>-6410065</v>
      </c>
    </row>
    <row r="36" spans="1:10" ht="40.5" customHeight="1">
      <c r="A36" s="15">
        <v>9</v>
      </c>
      <c r="B36" s="128" t="s">
        <v>263</v>
      </c>
      <c r="C36" s="128"/>
      <c r="D36" s="128"/>
      <c r="E36" s="132" t="s">
        <v>271</v>
      </c>
      <c r="F36" s="132"/>
      <c r="G36" s="132"/>
      <c r="H36" s="99">
        <v>-10822067.71</v>
      </c>
      <c r="I36" s="100">
        <v>-6400415</v>
      </c>
      <c r="J36" s="100">
        <v>-6410065</v>
      </c>
    </row>
    <row r="37" spans="1:10" ht="18.75" customHeight="1">
      <c r="A37" s="15">
        <v>10</v>
      </c>
      <c r="B37" s="133" t="s">
        <v>272</v>
      </c>
      <c r="C37" s="133"/>
      <c r="D37" s="133"/>
      <c r="E37" s="133"/>
      <c r="F37" s="133"/>
      <c r="G37" s="133"/>
      <c r="H37" s="99">
        <f>H28+H29+H33</f>
        <v>-139320</v>
      </c>
      <c r="I37" s="99">
        <f>I28+I29+I33</f>
        <v>0</v>
      </c>
      <c r="J37" s="99">
        <f>J28+J29+J33</f>
        <v>0</v>
      </c>
    </row>
    <row r="38" spans="1:13" ht="0.75" customHeight="1">
      <c r="A38" s="16"/>
      <c r="B38" s="31"/>
      <c r="C38" s="31"/>
      <c r="D38" s="31"/>
      <c r="E38" s="31"/>
      <c r="F38" s="31"/>
      <c r="G38" s="31"/>
      <c r="H38" s="31"/>
      <c r="I38" s="31"/>
      <c r="J38" s="31"/>
      <c r="K38" s="5"/>
      <c r="L38" s="5"/>
      <c r="M38" s="5"/>
    </row>
    <row r="39" spans="1:13" ht="0.75" customHeight="1">
      <c r="A39" s="16"/>
      <c r="B39" s="31"/>
      <c r="C39" s="31"/>
      <c r="D39" s="31"/>
      <c r="E39" s="31"/>
      <c r="F39" s="31"/>
      <c r="G39" s="31"/>
      <c r="H39" s="31"/>
      <c r="I39" s="31"/>
      <c r="J39" s="31"/>
      <c r="K39" s="5"/>
      <c r="L39" s="5"/>
      <c r="M39" s="5"/>
    </row>
    <row r="40" spans="1:13" ht="0.75" customHeight="1">
      <c r="A40" s="16"/>
      <c r="B40" s="31"/>
      <c r="C40" s="31"/>
      <c r="D40" s="31"/>
      <c r="E40" s="31"/>
      <c r="F40" s="31"/>
      <c r="G40" s="31"/>
      <c r="H40" s="31"/>
      <c r="I40" s="31"/>
      <c r="J40" s="31"/>
      <c r="K40" s="5"/>
      <c r="L40" s="5"/>
      <c r="M40" s="5"/>
    </row>
    <row r="41" spans="1:10" ht="15.75" customHeight="1">
      <c r="A41" s="134" t="s">
        <v>273</v>
      </c>
      <c r="B41" s="134"/>
      <c r="C41" s="134"/>
      <c r="D41" s="134"/>
      <c r="E41" s="134"/>
      <c r="F41" s="134"/>
      <c r="G41" s="134"/>
      <c r="H41" s="134"/>
      <c r="I41" s="134"/>
      <c r="J41" s="134"/>
    </row>
    <row r="42" spans="1:10" ht="15.75" customHeight="1">
      <c r="A42" s="134" t="s">
        <v>274</v>
      </c>
      <c r="B42" s="134"/>
      <c r="C42" s="134"/>
      <c r="D42" s="134"/>
      <c r="E42" s="134"/>
      <c r="F42" s="134"/>
      <c r="G42" s="134"/>
      <c r="H42" s="134"/>
      <c r="I42" s="134"/>
      <c r="J42" s="134"/>
    </row>
    <row r="43" spans="1:10" ht="15.75" customHeight="1">
      <c r="A43" s="134" t="s">
        <v>275</v>
      </c>
      <c r="B43" s="134"/>
      <c r="C43" s="134"/>
      <c r="D43" s="134"/>
      <c r="E43" s="134"/>
      <c r="F43" s="134"/>
      <c r="G43" s="134"/>
      <c r="H43" s="134"/>
      <c r="I43" s="134"/>
      <c r="J43" s="134"/>
    </row>
    <row r="44" spans="1:10" ht="15.75" customHeight="1">
      <c r="A44" s="134" t="s">
        <v>276</v>
      </c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ht="13.5" customHeight="1">
      <c r="A45" s="134" t="s">
        <v>342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ht="0.75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ht="0.75" customHeight="1">
      <c r="A47" s="18"/>
      <c r="B47" s="31"/>
      <c r="C47" s="31"/>
      <c r="D47" s="31"/>
      <c r="E47" s="31"/>
      <c r="F47" s="31"/>
      <c r="G47" s="31"/>
      <c r="H47" s="31"/>
      <c r="I47" s="31"/>
      <c r="J47" s="31"/>
    </row>
    <row r="48" spans="1:10" ht="81.75" customHeight="1" hidden="1">
      <c r="A48" s="138" t="s">
        <v>282</v>
      </c>
      <c r="B48" s="127"/>
      <c r="C48" s="127"/>
      <c r="D48" s="127"/>
      <c r="E48" s="127"/>
      <c r="F48" s="127"/>
      <c r="G48" s="127"/>
      <c r="H48" s="127"/>
      <c r="I48" s="127"/>
      <c r="J48" s="127"/>
    </row>
    <row r="49" spans="1:10" ht="12.75" customHeight="1">
      <c r="A49" s="135"/>
      <c r="B49" s="136"/>
      <c r="C49" s="136"/>
      <c r="D49" s="136"/>
      <c r="E49" s="136"/>
      <c r="F49" s="136"/>
      <c r="G49" s="136"/>
      <c r="H49" s="136"/>
      <c r="I49" s="136"/>
      <c r="J49" s="136"/>
    </row>
    <row r="50" spans="1:10" ht="0.7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0" ht="0.7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</row>
    <row r="52" spans="1:10" ht="12.75">
      <c r="A52" s="17" t="s">
        <v>283</v>
      </c>
      <c r="B52" s="31"/>
      <c r="C52" s="31"/>
      <c r="D52" s="31"/>
      <c r="E52" s="31"/>
      <c r="F52" s="31"/>
      <c r="G52" s="31"/>
      <c r="H52" s="31"/>
      <c r="I52" s="31"/>
      <c r="J52" s="31"/>
    </row>
    <row r="53" spans="1:10" ht="12.75">
      <c r="A53" s="1" t="s">
        <v>284</v>
      </c>
      <c r="B53" s="31"/>
      <c r="C53" s="31"/>
      <c r="D53" s="31"/>
      <c r="E53" s="31"/>
      <c r="F53" s="31"/>
      <c r="G53" s="31"/>
      <c r="H53" s="31"/>
      <c r="I53" s="31"/>
      <c r="J53" s="31"/>
    </row>
    <row r="54" spans="1:10" ht="12.75">
      <c r="A54" s="1"/>
      <c r="B54" s="1" t="s">
        <v>332</v>
      </c>
      <c r="C54" s="1"/>
      <c r="D54" s="1"/>
      <c r="E54" s="31"/>
      <c r="F54" s="31"/>
      <c r="G54" s="31"/>
      <c r="H54" s="31"/>
      <c r="I54" s="31"/>
      <c r="J54" s="31"/>
    </row>
    <row r="55" spans="1:10" ht="12.75">
      <c r="A55" s="1"/>
      <c r="B55" s="1" t="s">
        <v>338</v>
      </c>
      <c r="C55" s="1"/>
      <c r="D55" s="1"/>
      <c r="E55" s="31"/>
      <c r="F55" s="31"/>
      <c r="G55" s="31"/>
      <c r="H55" s="31"/>
      <c r="I55" s="31"/>
      <c r="J55" s="31"/>
    </row>
    <row r="56" spans="1:10" ht="12.75">
      <c r="A56" s="1"/>
      <c r="B56" s="1" t="s">
        <v>339</v>
      </c>
      <c r="C56" s="1"/>
      <c r="D56" s="1"/>
      <c r="E56" s="31"/>
      <c r="F56" s="31"/>
      <c r="G56" s="31"/>
      <c r="H56" s="31"/>
      <c r="I56" s="31"/>
      <c r="J56" s="31"/>
    </row>
    <row r="57" spans="1:10" ht="12.75">
      <c r="A57" s="17" t="s">
        <v>285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2.75">
      <c r="A58" s="1" t="s">
        <v>286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2.75">
      <c r="A59" s="1" t="s">
        <v>287</v>
      </c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2.75">
      <c r="A60" s="31"/>
      <c r="B60" s="1"/>
      <c r="C60" s="31"/>
      <c r="D60" s="31"/>
      <c r="E60" s="31"/>
      <c r="F60" s="31"/>
      <c r="G60" s="31"/>
      <c r="H60" s="31"/>
      <c r="I60" s="31"/>
      <c r="J60" s="31"/>
    </row>
    <row r="61" spans="1:10" ht="12.75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ht="12.75">
      <c r="A62" s="17"/>
      <c r="B62" s="1" t="s">
        <v>288</v>
      </c>
      <c r="C62" s="1"/>
      <c r="D62" s="1"/>
      <c r="E62" s="31"/>
      <c r="F62" s="31"/>
      <c r="G62" s="31"/>
      <c r="H62" s="31"/>
      <c r="I62" s="31"/>
      <c r="J62" s="31"/>
    </row>
    <row r="63" spans="1:10" ht="12.75">
      <c r="A63" s="1"/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12.75">
      <c r="A64" s="1"/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2.75">
      <c r="A65" s="31"/>
      <c r="B65" s="1" t="s">
        <v>289</v>
      </c>
      <c r="C65" s="31"/>
      <c r="D65" s="31"/>
      <c r="E65" s="31"/>
      <c r="F65" s="31"/>
      <c r="G65" s="31"/>
      <c r="H65" s="31"/>
      <c r="I65" s="31"/>
      <c r="J65" s="31"/>
    </row>
    <row r="66" spans="2:4" ht="12.75">
      <c r="B66" s="1"/>
      <c r="C66" s="1"/>
      <c r="D66" s="1"/>
    </row>
    <row r="68" ht="12.75">
      <c r="B68" s="1"/>
    </row>
  </sheetData>
  <sheetProtection/>
  <mergeCells count="41">
    <mergeCell ref="A49:J49"/>
    <mergeCell ref="A50:J50"/>
    <mergeCell ref="A51:J51"/>
    <mergeCell ref="A42:J42"/>
    <mergeCell ref="A43:J43"/>
    <mergeCell ref="A44:J44"/>
    <mergeCell ref="A45:J45"/>
    <mergeCell ref="A46:J46"/>
    <mergeCell ref="A48:J48"/>
    <mergeCell ref="B35:D35"/>
    <mergeCell ref="E35:G35"/>
    <mergeCell ref="B36:D36"/>
    <mergeCell ref="E36:G36"/>
    <mergeCell ref="B37:G37"/>
    <mergeCell ref="A41:J41"/>
    <mergeCell ref="B32:D32"/>
    <mergeCell ref="E32:G32"/>
    <mergeCell ref="B33:D33"/>
    <mergeCell ref="E33:G33"/>
    <mergeCell ref="B34:D34"/>
    <mergeCell ref="E34:G34"/>
    <mergeCell ref="B29:D29"/>
    <mergeCell ref="E29:G29"/>
    <mergeCell ref="B30:D30"/>
    <mergeCell ref="E30:G30"/>
    <mergeCell ref="B31:D31"/>
    <mergeCell ref="E31:G31"/>
    <mergeCell ref="A22:I22"/>
    <mergeCell ref="A23:I23"/>
    <mergeCell ref="A24:I24"/>
    <mergeCell ref="A25:J25"/>
    <mergeCell ref="A26:I26"/>
    <mergeCell ref="B28:D28"/>
    <mergeCell ref="E28:G28"/>
    <mergeCell ref="A3:H4"/>
    <mergeCell ref="A9:H9"/>
    <mergeCell ref="A18:J18"/>
    <mergeCell ref="A19:J19"/>
    <mergeCell ref="A20:J20"/>
    <mergeCell ref="A21:I21"/>
    <mergeCell ref="C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63">
      <selection activeCell="L14" sqref="L14"/>
    </sheetView>
  </sheetViews>
  <sheetFormatPr defaultColWidth="9.00390625" defaultRowHeight="12.75"/>
  <cols>
    <col min="1" max="1" width="4.00390625" style="0" customWidth="1"/>
    <col min="2" max="2" width="22.25390625" style="31" customWidth="1"/>
    <col min="3" max="3" width="34.75390625" style="31" customWidth="1"/>
    <col min="4" max="4" width="12.125" style="31" customWidth="1"/>
    <col min="5" max="5" width="12.875" style="31" customWidth="1"/>
    <col min="6" max="6" width="12.00390625" style="31" customWidth="1"/>
  </cols>
  <sheetData>
    <row r="1" spans="1:6" ht="9" customHeight="1">
      <c r="A1" s="1"/>
      <c r="B1" s="1"/>
      <c r="C1" s="1"/>
      <c r="D1" s="1"/>
      <c r="E1" s="1"/>
      <c r="F1" s="1"/>
    </row>
    <row r="2" spans="1:6" ht="12.75">
      <c r="A2" s="32" t="s">
        <v>340</v>
      </c>
      <c r="B2" s="32"/>
      <c r="C2" s="32"/>
      <c r="D2" s="149" t="s">
        <v>193</v>
      </c>
      <c r="E2" s="149"/>
      <c r="F2" s="149"/>
    </row>
    <row r="3" spans="1:6" ht="12.75">
      <c r="A3" s="149" t="s">
        <v>224</v>
      </c>
      <c r="B3" s="149"/>
      <c r="C3" s="149"/>
      <c r="D3" s="149"/>
      <c r="E3" s="149"/>
      <c r="F3" s="149"/>
    </row>
    <row r="4" spans="1:6" ht="12.75">
      <c r="A4" s="149" t="s">
        <v>373</v>
      </c>
      <c r="B4" s="149"/>
      <c r="C4" s="149"/>
      <c r="D4" s="149"/>
      <c r="E4" s="149"/>
      <c r="F4" s="149"/>
    </row>
    <row r="5" spans="1:6" ht="12.75">
      <c r="A5" s="1"/>
      <c r="B5" s="1"/>
      <c r="C5" s="1"/>
      <c r="D5" s="1"/>
      <c r="E5" s="1"/>
      <c r="F5" s="1"/>
    </row>
    <row r="6" spans="1:6" ht="12.75">
      <c r="A6" s="143" t="s">
        <v>68</v>
      </c>
      <c r="B6" s="143"/>
      <c r="C6" s="143"/>
      <c r="D6" s="143"/>
      <c r="E6" s="143"/>
      <c r="F6" s="143"/>
    </row>
    <row r="7" spans="1:6" ht="12.75">
      <c r="A7" s="1" t="s">
        <v>179</v>
      </c>
      <c r="B7" s="1"/>
      <c r="C7" s="1"/>
      <c r="D7" s="154" t="s">
        <v>38</v>
      </c>
      <c r="E7" s="154"/>
      <c r="F7" s="154"/>
    </row>
    <row r="8" spans="1:6" ht="30" customHeight="1">
      <c r="A8" s="153" t="s">
        <v>173</v>
      </c>
      <c r="B8" s="158" t="s">
        <v>136</v>
      </c>
      <c r="C8" s="150" t="s">
        <v>135</v>
      </c>
      <c r="D8" s="144" t="s">
        <v>197</v>
      </c>
      <c r="E8" s="144" t="s">
        <v>91</v>
      </c>
      <c r="F8" s="144" t="s">
        <v>69</v>
      </c>
    </row>
    <row r="9" spans="1:6" ht="26.25" customHeight="1">
      <c r="A9" s="153"/>
      <c r="B9" s="158"/>
      <c r="C9" s="150"/>
      <c r="D9" s="144"/>
      <c r="E9" s="144"/>
      <c r="F9" s="144"/>
    </row>
    <row r="10" spans="1:6" ht="12.75">
      <c r="A10" s="7"/>
      <c r="B10" s="8">
        <v>1</v>
      </c>
      <c r="C10" s="8">
        <v>2</v>
      </c>
      <c r="D10" s="8">
        <v>3</v>
      </c>
      <c r="E10" s="8">
        <v>3</v>
      </c>
      <c r="F10" s="8">
        <v>3</v>
      </c>
    </row>
    <row r="11" spans="1:6" ht="17.25" customHeight="1">
      <c r="A11" s="10">
        <v>1</v>
      </c>
      <c r="B11" s="10" t="s">
        <v>180</v>
      </c>
      <c r="C11" s="8" t="s">
        <v>181</v>
      </c>
      <c r="D11" s="111">
        <f>D12+D18+D24+D36+D39+D43</f>
        <v>1257560</v>
      </c>
      <c r="E11" s="111">
        <f>E12+E18+E24+E36+E39</f>
        <v>979270</v>
      </c>
      <c r="F11" s="111">
        <f>F12+F18+F24+F36+F39</f>
        <v>987820</v>
      </c>
    </row>
    <row r="12" spans="1:6" ht="18.75" customHeight="1">
      <c r="A12" s="10">
        <v>2</v>
      </c>
      <c r="B12" s="10" t="s">
        <v>122</v>
      </c>
      <c r="C12" s="8" t="s">
        <v>182</v>
      </c>
      <c r="D12" s="82">
        <f>D13</f>
        <v>94801</v>
      </c>
      <c r="E12" s="82">
        <f>E13</f>
        <v>93080</v>
      </c>
      <c r="F12" s="82">
        <f>F13</f>
        <v>96710</v>
      </c>
    </row>
    <row r="13" spans="1:6" ht="18.75" customHeight="1">
      <c r="A13" s="10">
        <v>3</v>
      </c>
      <c r="B13" s="10" t="s">
        <v>183</v>
      </c>
      <c r="C13" s="57" t="s">
        <v>184</v>
      </c>
      <c r="D13" s="82">
        <f>D14+D17+D16</f>
        <v>94801</v>
      </c>
      <c r="E13" s="82">
        <f>E14+E17</f>
        <v>93080</v>
      </c>
      <c r="F13" s="82">
        <f>F14+F17</f>
        <v>96710</v>
      </c>
    </row>
    <row r="14" spans="1:6" ht="105.75" customHeight="1">
      <c r="A14" s="152">
        <v>4</v>
      </c>
      <c r="B14" s="152" t="s">
        <v>200</v>
      </c>
      <c r="C14" s="141" t="s">
        <v>225</v>
      </c>
      <c r="D14" s="142">
        <v>93319.21</v>
      </c>
      <c r="E14" s="142">
        <v>92450</v>
      </c>
      <c r="F14" s="142">
        <v>96060</v>
      </c>
    </row>
    <row r="15" spans="1:6" ht="13.5" customHeight="1" hidden="1" thickBot="1">
      <c r="A15" s="152"/>
      <c r="B15" s="152"/>
      <c r="C15" s="141"/>
      <c r="D15" s="142"/>
      <c r="E15" s="142"/>
      <c r="F15" s="142"/>
    </row>
    <row r="16" spans="1:6" ht="50.25" customHeight="1">
      <c r="A16" s="10">
        <v>5</v>
      </c>
      <c r="B16" s="79" t="s">
        <v>359</v>
      </c>
      <c r="C16" s="57" t="s">
        <v>360</v>
      </c>
      <c r="D16" s="82">
        <v>51.92</v>
      </c>
      <c r="E16" s="82">
        <v>0</v>
      </c>
      <c r="F16" s="82">
        <v>0</v>
      </c>
    </row>
    <row r="17" spans="1:6" ht="64.5" customHeight="1">
      <c r="A17" s="10">
        <v>6</v>
      </c>
      <c r="B17" s="10" t="s">
        <v>201</v>
      </c>
      <c r="C17" s="57" t="s">
        <v>226</v>
      </c>
      <c r="D17" s="82">
        <v>1429.87</v>
      </c>
      <c r="E17" s="82">
        <v>630</v>
      </c>
      <c r="F17" s="82">
        <v>650</v>
      </c>
    </row>
    <row r="18" spans="1:6" ht="56.25" customHeight="1">
      <c r="A18" s="10">
        <v>7</v>
      </c>
      <c r="B18" s="10" t="s">
        <v>117</v>
      </c>
      <c r="C18" s="104" t="s">
        <v>79</v>
      </c>
      <c r="D18" s="82">
        <f>D19</f>
        <v>119400</v>
      </c>
      <c r="E18" s="82">
        <f>E19</f>
        <v>133400</v>
      </c>
      <c r="F18" s="82">
        <f>F19</f>
        <v>136500</v>
      </c>
    </row>
    <row r="19" spans="1:6" ht="40.5" customHeight="1">
      <c r="A19" s="10">
        <v>8</v>
      </c>
      <c r="B19" s="10" t="s">
        <v>123</v>
      </c>
      <c r="C19" s="57" t="s">
        <v>90</v>
      </c>
      <c r="D19" s="82">
        <f>D20+D21+D22+D23</f>
        <v>119400</v>
      </c>
      <c r="E19" s="82">
        <f>E20+E21+E22+E23</f>
        <v>133400</v>
      </c>
      <c r="F19" s="82">
        <f>F20+F21+F22+F23</f>
        <v>136500</v>
      </c>
    </row>
    <row r="20" spans="1:6" ht="88.5" customHeight="1">
      <c r="A20" s="10">
        <v>9</v>
      </c>
      <c r="B20" s="10" t="s">
        <v>124</v>
      </c>
      <c r="C20" s="105" t="s">
        <v>174</v>
      </c>
      <c r="D20" s="82">
        <v>44400</v>
      </c>
      <c r="E20" s="82">
        <v>49500</v>
      </c>
      <c r="F20" s="82">
        <v>51500</v>
      </c>
    </row>
    <row r="21" spans="1:6" ht="114.75" customHeight="1">
      <c r="A21" s="10">
        <v>10</v>
      </c>
      <c r="B21" s="10" t="s">
        <v>125</v>
      </c>
      <c r="C21" s="57" t="s">
        <v>129</v>
      </c>
      <c r="D21" s="82">
        <v>300</v>
      </c>
      <c r="E21" s="82">
        <v>400</v>
      </c>
      <c r="F21" s="82">
        <v>400</v>
      </c>
    </row>
    <row r="22" spans="1:6" ht="82.5" customHeight="1">
      <c r="A22" s="10">
        <v>11</v>
      </c>
      <c r="B22" s="10" t="s">
        <v>126</v>
      </c>
      <c r="C22" s="57" t="s">
        <v>118</v>
      </c>
      <c r="D22" s="82">
        <v>81600</v>
      </c>
      <c r="E22" s="82">
        <v>90300</v>
      </c>
      <c r="F22" s="82">
        <v>93700</v>
      </c>
    </row>
    <row r="23" spans="1:6" ht="103.5" customHeight="1">
      <c r="A23" s="10">
        <v>12</v>
      </c>
      <c r="B23" s="10" t="s">
        <v>127</v>
      </c>
      <c r="C23" s="57" t="s">
        <v>119</v>
      </c>
      <c r="D23" s="82">
        <v>-6900</v>
      </c>
      <c r="E23" s="82">
        <v>-6800</v>
      </c>
      <c r="F23" s="82">
        <v>-9100</v>
      </c>
    </row>
    <row r="24" spans="1:6" ht="17.25" customHeight="1">
      <c r="A24" s="10">
        <v>13</v>
      </c>
      <c r="B24" s="10" t="s">
        <v>175</v>
      </c>
      <c r="C24" s="8" t="s">
        <v>202</v>
      </c>
      <c r="D24" s="82">
        <f>D25+D28</f>
        <v>990199</v>
      </c>
      <c r="E24" s="82">
        <f>E25+E28</f>
        <v>714870</v>
      </c>
      <c r="F24" s="82">
        <f>F25+F28</f>
        <v>716070</v>
      </c>
    </row>
    <row r="25" spans="1:6" ht="17.25" customHeight="1">
      <c r="A25" s="10">
        <v>14</v>
      </c>
      <c r="B25" s="52" t="s">
        <v>121</v>
      </c>
      <c r="C25" s="106" t="s">
        <v>185</v>
      </c>
      <c r="D25" s="82">
        <f>D26</f>
        <v>261909</v>
      </c>
      <c r="E25" s="82">
        <f>E26</f>
        <v>301300</v>
      </c>
      <c r="F25" s="82">
        <f>F26</f>
        <v>302500</v>
      </c>
    </row>
    <row r="26" spans="1:6" ht="17.25" customHeight="1">
      <c r="A26" s="152">
        <v>15</v>
      </c>
      <c r="B26" s="150" t="s">
        <v>186</v>
      </c>
      <c r="C26" s="151" t="s">
        <v>140</v>
      </c>
      <c r="D26" s="142">
        <v>261909</v>
      </c>
      <c r="E26" s="142">
        <v>301300</v>
      </c>
      <c r="F26" s="142">
        <v>302500</v>
      </c>
    </row>
    <row r="27" spans="1:6" ht="52.5" customHeight="1">
      <c r="A27" s="152"/>
      <c r="B27" s="150"/>
      <c r="C27" s="151"/>
      <c r="D27" s="142"/>
      <c r="E27" s="142"/>
      <c r="F27" s="142"/>
    </row>
    <row r="28" spans="1:6" ht="18" customHeight="1">
      <c r="A28" s="10">
        <v>16</v>
      </c>
      <c r="B28" s="10" t="s">
        <v>120</v>
      </c>
      <c r="C28" s="106" t="s">
        <v>203</v>
      </c>
      <c r="D28" s="82">
        <f>D29+D32</f>
        <v>728290</v>
      </c>
      <c r="E28" s="82">
        <f>E29+E32</f>
        <v>413570</v>
      </c>
      <c r="F28" s="82">
        <f>F29+F32</f>
        <v>413570</v>
      </c>
    </row>
    <row r="29" spans="1:6" ht="21" customHeight="1">
      <c r="A29" s="10">
        <v>17</v>
      </c>
      <c r="B29" s="10" t="s">
        <v>51</v>
      </c>
      <c r="C29" s="57" t="s">
        <v>50</v>
      </c>
      <c r="D29" s="82">
        <f>D30</f>
        <v>520410</v>
      </c>
      <c r="E29" s="82">
        <v>168000</v>
      </c>
      <c r="F29" s="82">
        <f>F30</f>
        <v>168000</v>
      </c>
    </row>
    <row r="30" spans="1:6" ht="51.75" customHeight="1">
      <c r="A30" s="152">
        <v>18</v>
      </c>
      <c r="B30" s="152" t="s">
        <v>52</v>
      </c>
      <c r="C30" s="141" t="s">
        <v>227</v>
      </c>
      <c r="D30" s="142">
        <v>520410</v>
      </c>
      <c r="E30" s="142">
        <v>168000</v>
      </c>
      <c r="F30" s="142">
        <v>168000</v>
      </c>
    </row>
    <row r="31" spans="1:6" ht="6" customHeight="1" hidden="1">
      <c r="A31" s="152"/>
      <c r="B31" s="152"/>
      <c r="C31" s="141"/>
      <c r="D31" s="142"/>
      <c r="E31" s="142"/>
      <c r="F31" s="142"/>
    </row>
    <row r="32" spans="1:6" ht="24" customHeight="1">
      <c r="A32" s="147">
        <v>19</v>
      </c>
      <c r="B32" s="147" t="s">
        <v>53</v>
      </c>
      <c r="C32" s="139" t="s">
        <v>228</v>
      </c>
      <c r="D32" s="145">
        <f>D34</f>
        <v>207880</v>
      </c>
      <c r="E32" s="145">
        <f>E34</f>
        <v>245570</v>
      </c>
      <c r="F32" s="145">
        <f>F34</f>
        <v>245570</v>
      </c>
    </row>
    <row r="33" spans="1:6" ht="13.5" customHeight="1" hidden="1">
      <c r="A33" s="148"/>
      <c r="B33" s="148"/>
      <c r="C33" s="140"/>
      <c r="D33" s="146"/>
      <c r="E33" s="146"/>
      <c r="F33" s="146"/>
    </row>
    <row r="34" spans="1:6" ht="41.25" customHeight="1">
      <c r="A34" s="152">
        <v>20</v>
      </c>
      <c r="B34" s="152" t="s">
        <v>55</v>
      </c>
      <c r="C34" s="141" t="s">
        <v>54</v>
      </c>
      <c r="D34" s="142">
        <v>207880</v>
      </c>
      <c r="E34" s="142">
        <v>245570</v>
      </c>
      <c r="F34" s="142">
        <v>245570</v>
      </c>
    </row>
    <row r="35" spans="1:6" ht="2.25" customHeight="1" hidden="1">
      <c r="A35" s="152"/>
      <c r="B35" s="152"/>
      <c r="C35" s="141"/>
      <c r="D35" s="142"/>
      <c r="E35" s="142"/>
      <c r="F35" s="142"/>
    </row>
    <row r="36" spans="1:6" ht="15.75" customHeight="1">
      <c r="A36" s="10">
        <v>21</v>
      </c>
      <c r="B36" s="10" t="s">
        <v>187</v>
      </c>
      <c r="C36" s="8" t="s">
        <v>188</v>
      </c>
      <c r="D36" s="82">
        <f aca="true" t="shared" si="0" ref="D36:F37">D37</f>
        <v>18600</v>
      </c>
      <c r="E36" s="82">
        <f t="shared" si="0"/>
        <v>21000</v>
      </c>
      <c r="F36" s="82">
        <f t="shared" si="0"/>
        <v>21000</v>
      </c>
    </row>
    <row r="37" spans="1:6" ht="60" customHeight="1">
      <c r="A37" s="10">
        <v>22</v>
      </c>
      <c r="B37" s="10" t="s">
        <v>232</v>
      </c>
      <c r="C37" s="106" t="s">
        <v>128</v>
      </c>
      <c r="D37" s="82">
        <f t="shared" si="0"/>
        <v>18600</v>
      </c>
      <c r="E37" s="82">
        <f t="shared" si="0"/>
        <v>21000</v>
      </c>
      <c r="F37" s="82">
        <f t="shared" si="0"/>
        <v>21000</v>
      </c>
    </row>
    <row r="38" spans="1:6" ht="78" customHeight="1">
      <c r="A38" s="10">
        <v>23</v>
      </c>
      <c r="B38" s="10" t="s">
        <v>231</v>
      </c>
      <c r="C38" s="106" t="s">
        <v>172</v>
      </c>
      <c r="D38" s="82">
        <v>18600</v>
      </c>
      <c r="E38" s="82">
        <v>21000</v>
      </c>
      <c r="F38" s="82">
        <v>21000</v>
      </c>
    </row>
    <row r="39" spans="1:6" ht="51.75" customHeight="1">
      <c r="A39" s="10">
        <v>24</v>
      </c>
      <c r="B39" s="10" t="s">
        <v>189</v>
      </c>
      <c r="C39" s="57" t="s">
        <v>190</v>
      </c>
      <c r="D39" s="82">
        <f aca="true" t="shared" si="1" ref="D39:F40">D40</f>
        <v>28560</v>
      </c>
      <c r="E39" s="82">
        <f t="shared" si="1"/>
        <v>16920</v>
      </c>
      <c r="F39" s="82">
        <f t="shared" si="1"/>
        <v>17540</v>
      </c>
    </row>
    <row r="40" spans="1:6" ht="116.25" customHeight="1">
      <c r="A40" s="10">
        <v>25</v>
      </c>
      <c r="B40" s="10" t="s">
        <v>191</v>
      </c>
      <c r="C40" s="57" t="s">
        <v>25</v>
      </c>
      <c r="D40" s="82">
        <f t="shared" si="1"/>
        <v>28560</v>
      </c>
      <c r="E40" s="82">
        <f t="shared" si="1"/>
        <v>16920</v>
      </c>
      <c r="F40" s="82">
        <f t="shared" si="1"/>
        <v>17540</v>
      </c>
    </row>
    <row r="41" spans="1:6" ht="52.5" customHeight="1">
      <c r="A41" s="10">
        <v>26</v>
      </c>
      <c r="B41" s="10" t="s">
        <v>26</v>
      </c>
      <c r="C41" s="107" t="s">
        <v>27</v>
      </c>
      <c r="D41" s="82">
        <f>D42</f>
        <v>28560</v>
      </c>
      <c r="E41" s="82">
        <f>E42</f>
        <v>16920</v>
      </c>
      <c r="F41" s="82">
        <f>F42</f>
        <v>17540</v>
      </c>
    </row>
    <row r="42" spans="1:6" ht="45" customHeight="1">
      <c r="A42" s="10">
        <v>27</v>
      </c>
      <c r="B42" s="10" t="s">
        <v>146</v>
      </c>
      <c r="C42" s="54" t="s">
        <v>147</v>
      </c>
      <c r="D42" s="82">
        <v>28560</v>
      </c>
      <c r="E42" s="82">
        <v>16920</v>
      </c>
      <c r="F42" s="82">
        <v>17540</v>
      </c>
    </row>
    <row r="43" spans="1:6" ht="45" customHeight="1">
      <c r="A43" s="10">
        <v>28</v>
      </c>
      <c r="B43" s="80">
        <v>8.050116E+20</v>
      </c>
      <c r="C43" s="81" t="s">
        <v>361</v>
      </c>
      <c r="D43" s="82">
        <v>6000</v>
      </c>
      <c r="E43" s="82">
        <v>0</v>
      </c>
      <c r="F43" s="82">
        <v>0</v>
      </c>
    </row>
    <row r="44" spans="1:6" ht="74.25" customHeight="1">
      <c r="A44" s="10">
        <v>29</v>
      </c>
      <c r="B44" s="80" t="s">
        <v>362</v>
      </c>
      <c r="C44" s="81" t="s">
        <v>363</v>
      </c>
      <c r="D44" s="82">
        <v>6000</v>
      </c>
      <c r="E44" s="82">
        <v>0</v>
      </c>
      <c r="F44" s="82">
        <v>0</v>
      </c>
    </row>
    <row r="45" spans="1:6" ht="64.5" customHeight="1">
      <c r="A45" s="10">
        <v>30</v>
      </c>
      <c r="B45" s="79" t="s">
        <v>364</v>
      </c>
      <c r="C45" s="81" t="s">
        <v>366</v>
      </c>
      <c r="D45" s="82">
        <v>6000</v>
      </c>
      <c r="E45" s="82">
        <v>0</v>
      </c>
      <c r="F45" s="82">
        <v>0</v>
      </c>
    </row>
    <row r="46" spans="1:6" ht="69" customHeight="1">
      <c r="A46" s="10">
        <v>31</v>
      </c>
      <c r="B46" s="79" t="s">
        <v>365</v>
      </c>
      <c r="C46" s="81" t="s">
        <v>363</v>
      </c>
      <c r="D46" s="82">
        <v>6000</v>
      </c>
      <c r="E46" s="82">
        <v>0</v>
      </c>
      <c r="F46" s="82">
        <v>0</v>
      </c>
    </row>
    <row r="47" spans="1:6" ht="38.25" customHeight="1">
      <c r="A47" s="10">
        <v>32</v>
      </c>
      <c r="B47" s="55" t="s">
        <v>81</v>
      </c>
      <c r="C47" s="56" t="s">
        <v>80</v>
      </c>
      <c r="D47" s="82">
        <f>D48+D59+D64+D67+D53</f>
        <v>9344625.5</v>
      </c>
      <c r="E47" s="82">
        <f>E48+E54+E59</f>
        <v>5421145</v>
      </c>
      <c r="F47" s="82">
        <f>F48+F54+F59</f>
        <v>5422245</v>
      </c>
    </row>
    <row r="48" spans="1:6" ht="26.25" customHeight="1">
      <c r="A48" s="10">
        <v>33</v>
      </c>
      <c r="B48" s="33" t="s">
        <v>104</v>
      </c>
      <c r="C48" s="71" t="s">
        <v>116</v>
      </c>
      <c r="D48" s="112">
        <f>D49</f>
        <v>4817991</v>
      </c>
      <c r="E48" s="112">
        <f>E49</f>
        <v>4491719</v>
      </c>
      <c r="F48" s="112">
        <f>F49</f>
        <v>4491719</v>
      </c>
    </row>
    <row r="49" spans="1:6" ht="31.5" customHeight="1">
      <c r="A49" s="10">
        <v>34</v>
      </c>
      <c r="B49" s="33" t="s">
        <v>99</v>
      </c>
      <c r="C49" s="71" t="s">
        <v>82</v>
      </c>
      <c r="D49" s="112">
        <f>D51+D52</f>
        <v>4817991</v>
      </c>
      <c r="E49" s="112">
        <f>+E51+E52</f>
        <v>4491719</v>
      </c>
      <c r="F49" s="112">
        <f>+F51+F52</f>
        <v>4491719</v>
      </c>
    </row>
    <row r="50" spans="1:6" ht="39.75" customHeight="1">
      <c r="A50" s="10">
        <v>35</v>
      </c>
      <c r="B50" s="33" t="s">
        <v>105</v>
      </c>
      <c r="C50" s="71" t="s">
        <v>106</v>
      </c>
      <c r="D50" s="112">
        <f>D51+D52</f>
        <v>4817991</v>
      </c>
      <c r="E50" s="112">
        <f>E49</f>
        <v>4491719</v>
      </c>
      <c r="F50" s="112">
        <f>F49</f>
        <v>4491719</v>
      </c>
    </row>
    <row r="51" spans="1:6" ht="51.75" customHeight="1">
      <c r="A51" s="10">
        <v>36</v>
      </c>
      <c r="B51" s="34" t="s">
        <v>100</v>
      </c>
      <c r="C51" s="108" t="s">
        <v>142</v>
      </c>
      <c r="D51" s="112">
        <v>1631364</v>
      </c>
      <c r="E51" s="112">
        <v>1305092</v>
      </c>
      <c r="F51" s="112">
        <v>1305092</v>
      </c>
    </row>
    <row r="52" spans="1:6" ht="51.75" customHeight="1">
      <c r="A52" s="10">
        <v>37</v>
      </c>
      <c r="B52" s="10" t="s">
        <v>101</v>
      </c>
      <c r="C52" s="57" t="s">
        <v>112</v>
      </c>
      <c r="D52" s="112">
        <v>3186627</v>
      </c>
      <c r="E52" s="112">
        <v>3186627</v>
      </c>
      <c r="F52" s="112">
        <v>3186627</v>
      </c>
    </row>
    <row r="53" spans="1:6" ht="27.75" customHeight="1">
      <c r="A53" s="10">
        <v>38</v>
      </c>
      <c r="B53" s="10" t="s">
        <v>108</v>
      </c>
      <c r="C53" s="71" t="s">
        <v>110</v>
      </c>
      <c r="D53" s="112">
        <f>D54</f>
        <v>92615.5</v>
      </c>
      <c r="E53" s="112">
        <f>E54</f>
        <v>91077</v>
      </c>
      <c r="F53" s="112">
        <f>F54</f>
        <v>95277</v>
      </c>
    </row>
    <row r="54" spans="1:6" ht="39.75" customHeight="1">
      <c r="A54" s="10">
        <v>39</v>
      </c>
      <c r="B54" s="33" t="s">
        <v>109</v>
      </c>
      <c r="C54" s="71" t="s">
        <v>83</v>
      </c>
      <c r="D54" s="82">
        <f>D55+D57</f>
        <v>92615.5</v>
      </c>
      <c r="E54" s="82">
        <f>E55+E57</f>
        <v>91077</v>
      </c>
      <c r="F54" s="82">
        <f>F55+F57</f>
        <v>95277</v>
      </c>
    </row>
    <row r="55" spans="1:6" ht="43.5" customHeight="1">
      <c r="A55" s="10">
        <v>40</v>
      </c>
      <c r="B55" s="33" t="s">
        <v>114</v>
      </c>
      <c r="C55" s="71" t="s">
        <v>85</v>
      </c>
      <c r="D55" s="82">
        <v>0</v>
      </c>
      <c r="E55" s="82">
        <f>E56</f>
        <v>4336</v>
      </c>
      <c r="F55" s="82">
        <f>F56</f>
        <v>4336</v>
      </c>
    </row>
    <row r="56" spans="1:6" ht="51" customHeight="1">
      <c r="A56" s="10">
        <v>41</v>
      </c>
      <c r="B56" s="33" t="s">
        <v>113</v>
      </c>
      <c r="C56" s="109" t="s">
        <v>141</v>
      </c>
      <c r="D56" s="82">
        <v>0</v>
      </c>
      <c r="E56" s="82">
        <v>4336</v>
      </c>
      <c r="F56" s="82">
        <v>4336</v>
      </c>
    </row>
    <row r="57" spans="1:6" ht="51.75" customHeight="1">
      <c r="A57" s="10">
        <v>42</v>
      </c>
      <c r="B57" s="33" t="s">
        <v>115</v>
      </c>
      <c r="C57" s="71" t="s">
        <v>84</v>
      </c>
      <c r="D57" s="82">
        <f>D58</f>
        <v>92615.5</v>
      </c>
      <c r="E57" s="82">
        <f>E58</f>
        <v>86741</v>
      </c>
      <c r="F57" s="82">
        <f>F58</f>
        <v>90941</v>
      </c>
    </row>
    <row r="58" spans="1:6" ht="53.25" customHeight="1">
      <c r="A58" s="10">
        <v>43</v>
      </c>
      <c r="B58" s="33" t="s">
        <v>115</v>
      </c>
      <c r="C58" s="109" t="s">
        <v>87</v>
      </c>
      <c r="D58" s="82">
        <v>92615.5</v>
      </c>
      <c r="E58" s="82">
        <v>86741</v>
      </c>
      <c r="F58" s="82">
        <v>90941</v>
      </c>
    </row>
    <row r="59" spans="1:6" ht="20.25" customHeight="1">
      <c r="A59" s="10">
        <v>44</v>
      </c>
      <c r="B59" s="33" t="s">
        <v>107</v>
      </c>
      <c r="C59" s="71" t="s">
        <v>192</v>
      </c>
      <c r="D59" s="82">
        <f>D60</f>
        <v>4251086</v>
      </c>
      <c r="E59" s="82">
        <f aca="true" t="shared" si="2" ref="D59:F60">E60</f>
        <v>838349</v>
      </c>
      <c r="F59" s="82">
        <f t="shared" si="2"/>
        <v>835249</v>
      </c>
    </row>
    <row r="60" spans="1:6" ht="27" customHeight="1">
      <c r="A60" s="10">
        <v>45</v>
      </c>
      <c r="B60" s="33" t="s">
        <v>111</v>
      </c>
      <c r="C60" s="71" t="s">
        <v>86</v>
      </c>
      <c r="D60" s="82">
        <f t="shared" si="2"/>
        <v>4251086</v>
      </c>
      <c r="E60" s="82">
        <f t="shared" si="2"/>
        <v>838349</v>
      </c>
      <c r="F60" s="82">
        <f t="shared" si="2"/>
        <v>835249</v>
      </c>
    </row>
    <row r="61" spans="1:6" ht="43.5" customHeight="1">
      <c r="A61" s="10">
        <v>46</v>
      </c>
      <c r="B61" s="33" t="s">
        <v>96</v>
      </c>
      <c r="C61" s="109" t="s">
        <v>143</v>
      </c>
      <c r="D61" s="82">
        <f>D62+D63</f>
        <v>4251086</v>
      </c>
      <c r="E61" s="82">
        <f>E62+E63</f>
        <v>838349</v>
      </c>
      <c r="F61" s="82">
        <f>F62+F63</f>
        <v>835249</v>
      </c>
    </row>
    <row r="62" spans="1:6" ht="51.75" customHeight="1" thickBot="1">
      <c r="A62" s="10">
        <v>47</v>
      </c>
      <c r="B62" s="35" t="s">
        <v>97</v>
      </c>
      <c r="C62" s="109" t="s">
        <v>88</v>
      </c>
      <c r="D62" s="113">
        <v>425530</v>
      </c>
      <c r="E62" s="113">
        <v>778349</v>
      </c>
      <c r="F62" s="113">
        <v>775249</v>
      </c>
    </row>
    <row r="63" spans="1:6" ht="78.75" customHeight="1">
      <c r="A63" s="10">
        <v>48</v>
      </c>
      <c r="B63" s="36" t="s">
        <v>98</v>
      </c>
      <c r="C63" s="110" t="s">
        <v>89</v>
      </c>
      <c r="D63" s="114">
        <v>3825556</v>
      </c>
      <c r="E63" s="114">
        <v>60000</v>
      </c>
      <c r="F63" s="114">
        <v>60000</v>
      </c>
    </row>
    <row r="64" spans="1:6" ht="41.25" customHeight="1">
      <c r="A64" s="10">
        <v>49</v>
      </c>
      <c r="B64" s="33" t="s">
        <v>314</v>
      </c>
      <c r="C64" s="109" t="s">
        <v>315</v>
      </c>
      <c r="D64" s="112">
        <f>D66</f>
        <v>127500</v>
      </c>
      <c r="E64" s="112">
        <v>0</v>
      </c>
      <c r="F64" s="112">
        <v>0</v>
      </c>
    </row>
    <row r="65" spans="1:6" ht="46.5" customHeight="1">
      <c r="A65" s="10">
        <v>50</v>
      </c>
      <c r="B65" s="33" t="s">
        <v>316</v>
      </c>
      <c r="C65" s="109" t="s">
        <v>317</v>
      </c>
      <c r="D65" s="112">
        <f>D66</f>
        <v>127500</v>
      </c>
      <c r="E65" s="112">
        <v>0</v>
      </c>
      <c r="F65" s="112">
        <v>0</v>
      </c>
    </row>
    <row r="66" spans="1:6" ht="40.5" customHeight="1">
      <c r="A66" s="10">
        <v>51</v>
      </c>
      <c r="B66" s="33" t="s">
        <v>305</v>
      </c>
      <c r="C66" s="109" t="s">
        <v>335</v>
      </c>
      <c r="D66" s="112">
        <v>127500</v>
      </c>
      <c r="E66" s="112">
        <v>0</v>
      </c>
      <c r="F66" s="112">
        <v>0</v>
      </c>
    </row>
    <row r="67" spans="1:6" ht="28.5" customHeight="1">
      <c r="A67" s="10">
        <v>52</v>
      </c>
      <c r="B67" s="33" t="s">
        <v>318</v>
      </c>
      <c r="C67" s="109" t="s">
        <v>319</v>
      </c>
      <c r="D67" s="112">
        <f>D69</f>
        <v>55433</v>
      </c>
      <c r="E67" s="112">
        <v>0</v>
      </c>
      <c r="F67" s="112">
        <v>0</v>
      </c>
    </row>
    <row r="68" spans="1:6" ht="38.25" customHeight="1">
      <c r="A68" s="10">
        <v>53</v>
      </c>
      <c r="B68" s="33" t="s">
        <v>320</v>
      </c>
      <c r="C68" s="109" t="s">
        <v>321</v>
      </c>
      <c r="D68" s="112">
        <f>D69</f>
        <v>55433</v>
      </c>
      <c r="E68" s="112">
        <v>0</v>
      </c>
      <c r="F68" s="112">
        <v>0</v>
      </c>
    </row>
    <row r="69" spans="1:6" ht="33" customHeight="1">
      <c r="A69" s="10">
        <v>54</v>
      </c>
      <c r="B69" s="33" t="s">
        <v>306</v>
      </c>
      <c r="C69" s="109" t="s">
        <v>334</v>
      </c>
      <c r="D69" s="112">
        <v>55433</v>
      </c>
      <c r="E69" s="112">
        <v>0</v>
      </c>
      <c r="F69" s="112">
        <v>0</v>
      </c>
    </row>
    <row r="70" spans="1:6" ht="12.75">
      <c r="A70" s="155"/>
      <c r="B70" s="156"/>
      <c r="C70" s="157"/>
      <c r="D70" s="115">
        <f>D11+D47</f>
        <v>10602185.5</v>
      </c>
      <c r="E70" s="115">
        <f>E11+E47</f>
        <v>6400415</v>
      </c>
      <c r="F70" s="115">
        <f>F11+F47</f>
        <v>6410065</v>
      </c>
    </row>
    <row r="71" ht="12.75">
      <c r="D71" s="87"/>
    </row>
  </sheetData>
  <sheetProtection/>
  <mergeCells count="42">
    <mergeCell ref="A30:A31"/>
    <mergeCell ref="B30:B31"/>
    <mergeCell ref="E8:E9"/>
    <mergeCell ref="F14:F15"/>
    <mergeCell ref="B8:B9"/>
    <mergeCell ref="E30:E31"/>
    <mergeCell ref="D7:F7"/>
    <mergeCell ref="A70:C70"/>
    <mergeCell ref="A34:A35"/>
    <mergeCell ref="B34:B35"/>
    <mergeCell ref="C34:C35"/>
    <mergeCell ref="F34:F35"/>
    <mergeCell ref="F26:F27"/>
    <mergeCell ref="F8:F9"/>
    <mergeCell ref="A26:A27"/>
    <mergeCell ref="C14:C15"/>
    <mergeCell ref="D2:F2"/>
    <mergeCell ref="A3:F3"/>
    <mergeCell ref="A4:F4"/>
    <mergeCell ref="B26:B27"/>
    <mergeCell ref="C26:C27"/>
    <mergeCell ref="A14:A15"/>
    <mergeCell ref="A8:A9"/>
    <mergeCell ref="C8:C9"/>
    <mergeCell ref="B14:B15"/>
    <mergeCell ref="D14:D15"/>
    <mergeCell ref="A6:F6"/>
    <mergeCell ref="D8:D9"/>
    <mergeCell ref="D34:D35"/>
    <mergeCell ref="D32:D33"/>
    <mergeCell ref="E34:E35"/>
    <mergeCell ref="F30:F31"/>
    <mergeCell ref="F32:F33"/>
    <mergeCell ref="A32:A33"/>
    <mergeCell ref="E32:E33"/>
    <mergeCell ref="B32:B33"/>
    <mergeCell ref="C32:C33"/>
    <mergeCell ref="C30:C31"/>
    <mergeCell ref="D30:D31"/>
    <mergeCell ref="E14:E15"/>
    <mergeCell ref="D26:D27"/>
    <mergeCell ref="E26:E2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4.625" style="0" customWidth="1"/>
    <col min="2" max="2" width="51.625" style="0" customWidth="1"/>
    <col min="3" max="3" width="11.00390625" style="0" customWidth="1"/>
    <col min="4" max="4" width="11.25390625" style="0" customWidth="1"/>
    <col min="5" max="6" width="10.25390625" style="0" customWidth="1"/>
  </cols>
  <sheetData>
    <row r="1" spans="1:6" ht="12.75">
      <c r="A1" s="149" t="s">
        <v>31</v>
      </c>
      <c r="B1" s="149"/>
      <c r="C1" s="149"/>
      <c r="D1" s="149"/>
      <c r="E1" s="149"/>
      <c r="F1" s="149"/>
    </row>
    <row r="2" spans="1:6" ht="12.75">
      <c r="A2" s="149" t="s">
        <v>103</v>
      </c>
      <c r="B2" s="149"/>
      <c r="C2" s="149"/>
      <c r="D2" s="149"/>
      <c r="E2" s="149"/>
      <c r="F2" s="149"/>
    </row>
    <row r="3" spans="1:6" ht="12.75">
      <c r="A3" s="149" t="s">
        <v>372</v>
      </c>
      <c r="B3" s="149"/>
      <c r="C3" s="149"/>
      <c r="D3" s="149"/>
      <c r="E3" s="149"/>
      <c r="F3" s="149"/>
    </row>
    <row r="4" spans="1:6" ht="11.25" customHeight="1">
      <c r="A4" s="2"/>
      <c r="B4" s="6"/>
      <c r="C4" s="6"/>
      <c r="D4" s="6"/>
      <c r="E4" s="6"/>
      <c r="F4" s="6"/>
    </row>
    <row r="5" spans="1:6" ht="15.75" customHeight="1">
      <c r="A5" s="159" t="s">
        <v>70</v>
      </c>
      <c r="B5" s="159"/>
      <c r="C5" s="159"/>
      <c r="D5" s="159"/>
      <c r="E5" s="6"/>
      <c r="F5" s="6"/>
    </row>
    <row r="6" spans="1:6" ht="33" customHeight="1">
      <c r="A6" s="159"/>
      <c r="B6" s="159"/>
      <c r="C6" s="159"/>
      <c r="D6" s="159"/>
      <c r="E6" s="6"/>
      <c r="F6" s="6"/>
    </row>
    <row r="7" spans="1:6" ht="12.75">
      <c r="A7" s="154" t="s">
        <v>38</v>
      </c>
      <c r="B7" s="154"/>
      <c r="C7" s="154"/>
      <c r="D7" s="154"/>
      <c r="E7" s="154"/>
      <c r="F7" s="154"/>
    </row>
    <row r="8" spans="1:6" ht="47.25" customHeight="1">
      <c r="A8" s="8" t="s">
        <v>39</v>
      </c>
      <c r="B8" s="10" t="s">
        <v>6</v>
      </c>
      <c r="C8" s="8" t="s">
        <v>194</v>
      </c>
      <c r="D8" s="8" t="s">
        <v>163</v>
      </c>
      <c r="E8" s="8" t="s">
        <v>92</v>
      </c>
      <c r="F8" s="8" t="s">
        <v>75</v>
      </c>
    </row>
    <row r="9" spans="1:6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</row>
    <row r="10" spans="1:6" ht="15" customHeight="1">
      <c r="A10" s="57">
        <v>1</v>
      </c>
      <c r="B10" s="57" t="s">
        <v>195</v>
      </c>
      <c r="C10" s="9" t="s">
        <v>7</v>
      </c>
      <c r="D10" s="59">
        <f>D11+D12+D13+D14</f>
        <v>3898643.1999999997</v>
      </c>
      <c r="E10" s="59">
        <f>E11+E12+E13+E14</f>
        <v>2834626.3600000003</v>
      </c>
      <c r="F10" s="59">
        <f>F11+F12+F13+F14</f>
        <v>2835953.3600000003</v>
      </c>
    </row>
    <row r="11" spans="1:6" ht="33" customHeight="1">
      <c r="A11" s="57">
        <v>2</v>
      </c>
      <c r="B11" s="57" t="s">
        <v>196</v>
      </c>
      <c r="C11" s="9" t="s">
        <v>8</v>
      </c>
      <c r="D11" s="47">
        <f>'прил 6 -10стр'!G14</f>
        <v>648108.5</v>
      </c>
      <c r="E11" s="47">
        <v>584213</v>
      </c>
      <c r="F11" s="47">
        <f>E11</f>
        <v>584213</v>
      </c>
    </row>
    <row r="12" spans="1:6" ht="45" customHeight="1">
      <c r="A12" s="57">
        <v>3</v>
      </c>
      <c r="B12" s="57" t="s">
        <v>198</v>
      </c>
      <c r="C12" s="9" t="s">
        <v>9</v>
      </c>
      <c r="D12" s="47">
        <f>'прил 6 -10стр'!G24</f>
        <v>2880022.01</v>
      </c>
      <c r="E12" s="47">
        <f>'прил 6 -10стр'!H24</f>
        <v>1954572.36</v>
      </c>
      <c r="F12" s="47">
        <f>'прил 6 -10стр'!I24</f>
        <v>1955899.36</v>
      </c>
    </row>
    <row r="13" spans="1:6" ht="15.75" customHeight="1">
      <c r="A13" s="57">
        <v>4</v>
      </c>
      <c r="B13" s="57" t="s">
        <v>199</v>
      </c>
      <c r="C13" s="9" t="s">
        <v>19</v>
      </c>
      <c r="D13" s="47">
        <v>1000</v>
      </c>
      <c r="E13" s="47">
        <v>1000</v>
      </c>
      <c r="F13" s="47">
        <v>1000</v>
      </c>
    </row>
    <row r="14" spans="1:6" ht="15.75" customHeight="1">
      <c r="A14" s="57">
        <v>5</v>
      </c>
      <c r="B14" s="57" t="s">
        <v>205</v>
      </c>
      <c r="C14" s="9" t="s">
        <v>204</v>
      </c>
      <c r="D14" s="47">
        <f>'прил 6 -10стр'!G46</f>
        <v>369512.68999999994</v>
      </c>
      <c r="E14" s="47">
        <f>'прил 6 -10стр'!H46</f>
        <v>294841</v>
      </c>
      <c r="F14" s="47">
        <f>'прил 6 -10стр'!I46</f>
        <v>294841</v>
      </c>
    </row>
    <row r="15" spans="1:6" ht="15.75" customHeight="1">
      <c r="A15" s="57">
        <v>6</v>
      </c>
      <c r="B15" s="57" t="s">
        <v>206</v>
      </c>
      <c r="C15" s="9" t="s">
        <v>208</v>
      </c>
      <c r="D15" s="59">
        <f>D16</f>
        <v>92615.5</v>
      </c>
      <c r="E15" s="59">
        <f>E16</f>
        <v>86741</v>
      </c>
      <c r="F15" s="59">
        <f>F16</f>
        <v>90941</v>
      </c>
    </row>
    <row r="16" spans="1:6" ht="15.75" customHeight="1">
      <c r="A16" s="57">
        <v>7</v>
      </c>
      <c r="B16" s="57" t="s">
        <v>207</v>
      </c>
      <c r="C16" s="9" t="s">
        <v>209</v>
      </c>
      <c r="D16" s="47">
        <v>92615.5</v>
      </c>
      <c r="E16" s="47">
        <f>'прил 6 -10стр'!H63</f>
        <v>86741</v>
      </c>
      <c r="F16" s="47">
        <f>'прил 6 -10стр'!I62</f>
        <v>90941</v>
      </c>
    </row>
    <row r="17" spans="1:6" ht="15.75" customHeight="1">
      <c r="A17" s="57">
        <v>8</v>
      </c>
      <c r="B17" s="57" t="s">
        <v>210</v>
      </c>
      <c r="C17" s="9" t="s">
        <v>1</v>
      </c>
      <c r="D17" s="59">
        <f>D19+D18</f>
        <v>79004.25</v>
      </c>
      <c r="E17" s="59">
        <f>E19</f>
        <v>30000</v>
      </c>
      <c r="F17" s="59">
        <f>F19</f>
        <v>30000</v>
      </c>
    </row>
    <row r="18" spans="1:6" ht="15.75" customHeight="1">
      <c r="A18" s="57">
        <v>9</v>
      </c>
      <c r="B18" s="57" t="s">
        <v>236</v>
      </c>
      <c r="C18" s="9" t="s">
        <v>235</v>
      </c>
      <c r="D18" s="47">
        <f>'прил 6 -10стр'!G74</f>
        <v>31631.25</v>
      </c>
      <c r="E18" s="59">
        <v>0</v>
      </c>
      <c r="F18" s="59">
        <v>0</v>
      </c>
    </row>
    <row r="19" spans="1:6" ht="30" customHeight="1">
      <c r="A19" s="57">
        <v>10</v>
      </c>
      <c r="B19" s="57" t="s">
        <v>0</v>
      </c>
      <c r="C19" s="9" t="s">
        <v>2</v>
      </c>
      <c r="D19" s="47">
        <v>47373</v>
      </c>
      <c r="E19" s="47">
        <v>30000</v>
      </c>
      <c r="F19" s="47">
        <v>30000</v>
      </c>
    </row>
    <row r="20" spans="1:7" ht="19.5" customHeight="1">
      <c r="A20" s="57">
        <v>11</v>
      </c>
      <c r="B20" s="57" t="s">
        <v>61</v>
      </c>
      <c r="C20" s="9" t="s">
        <v>63</v>
      </c>
      <c r="D20" s="59">
        <f>D21</f>
        <v>2203279</v>
      </c>
      <c r="E20" s="59">
        <f>E21</f>
        <v>210200</v>
      </c>
      <c r="F20" s="59">
        <f>F21</f>
        <v>218450</v>
      </c>
      <c r="G20" s="4"/>
    </row>
    <row r="21" spans="1:7" ht="18.75" customHeight="1">
      <c r="A21" s="57">
        <v>12</v>
      </c>
      <c r="B21" s="57" t="s">
        <v>62</v>
      </c>
      <c r="C21" s="9" t="s">
        <v>64</v>
      </c>
      <c r="D21" s="47">
        <f>'прил 6 -10стр'!G87</f>
        <v>2203279</v>
      </c>
      <c r="E21" s="47">
        <v>210200</v>
      </c>
      <c r="F21" s="47">
        <v>218450</v>
      </c>
      <c r="G21" s="22"/>
    </row>
    <row r="22" spans="1:7" ht="15.75" customHeight="1">
      <c r="A22" s="57">
        <v>13</v>
      </c>
      <c r="B22" s="57" t="s">
        <v>3</v>
      </c>
      <c r="C22" s="9" t="s">
        <v>10</v>
      </c>
      <c r="D22" s="59">
        <f>D23</f>
        <v>3226227.62</v>
      </c>
      <c r="E22" s="59">
        <f>E23</f>
        <v>1645946</v>
      </c>
      <c r="F22" s="59">
        <f>F23</f>
        <v>1482798</v>
      </c>
      <c r="G22" s="4"/>
    </row>
    <row r="23" spans="1:6" ht="15.75" customHeight="1">
      <c r="A23" s="57">
        <v>14</v>
      </c>
      <c r="B23" s="57" t="s">
        <v>4</v>
      </c>
      <c r="C23" s="9" t="s">
        <v>11</v>
      </c>
      <c r="D23" s="47">
        <f>'прил 6 -10стр'!G109</f>
        <v>3226227.62</v>
      </c>
      <c r="E23" s="47">
        <v>1645946</v>
      </c>
      <c r="F23" s="47">
        <v>1482798</v>
      </c>
    </row>
    <row r="24" spans="1:6" ht="17.25" customHeight="1">
      <c r="A24" s="57">
        <v>15</v>
      </c>
      <c r="B24" s="57" t="s">
        <v>23</v>
      </c>
      <c r="C24" s="9" t="s">
        <v>12</v>
      </c>
      <c r="D24" s="59">
        <f>D25</f>
        <v>1175630.98</v>
      </c>
      <c r="E24" s="59">
        <f>E25</f>
        <v>1171817</v>
      </c>
      <c r="F24" s="59">
        <f>F25</f>
        <v>1171817</v>
      </c>
    </row>
    <row r="25" spans="1:6" ht="17.25" customHeight="1">
      <c r="A25" s="57">
        <v>16</v>
      </c>
      <c r="B25" s="57" t="s">
        <v>5</v>
      </c>
      <c r="C25" s="9" t="s">
        <v>13</v>
      </c>
      <c r="D25" s="47">
        <f>'прил 6 -10стр'!G128</f>
        <v>1175630.98</v>
      </c>
      <c r="E25" s="47">
        <v>1171817</v>
      </c>
      <c r="F25" s="47">
        <v>1171817</v>
      </c>
    </row>
    <row r="26" spans="1:6" ht="17.25" customHeight="1">
      <c r="A26" s="57">
        <v>17</v>
      </c>
      <c r="B26" s="58" t="s">
        <v>155</v>
      </c>
      <c r="C26" s="9" t="s">
        <v>156</v>
      </c>
      <c r="D26" s="59">
        <f>D27</f>
        <v>49280</v>
      </c>
      <c r="E26" s="59">
        <f>E27</f>
        <v>67200</v>
      </c>
      <c r="F26" s="59">
        <f>F27</f>
        <v>67200</v>
      </c>
    </row>
    <row r="27" spans="1:6" ht="17.25" customHeight="1">
      <c r="A27" s="57">
        <v>18</v>
      </c>
      <c r="B27" s="58" t="s">
        <v>157</v>
      </c>
      <c r="C27" s="9" t="s">
        <v>158</v>
      </c>
      <c r="D27" s="47">
        <f>'прил 6 -10стр'!G140</f>
        <v>49280</v>
      </c>
      <c r="E27" s="47">
        <v>67200</v>
      </c>
      <c r="F27" s="47">
        <v>67200</v>
      </c>
    </row>
    <row r="28" spans="1:6" ht="17.25" customHeight="1">
      <c r="A28" s="57">
        <v>19</v>
      </c>
      <c r="B28" s="58" t="s">
        <v>324</v>
      </c>
      <c r="C28" s="9" t="s">
        <v>308</v>
      </c>
      <c r="D28" s="59">
        <v>43698.16</v>
      </c>
      <c r="E28" s="59">
        <v>0</v>
      </c>
      <c r="F28" s="59">
        <v>0</v>
      </c>
    </row>
    <row r="29" spans="1:6" ht="17.25" customHeight="1">
      <c r="A29" s="57">
        <v>20</v>
      </c>
      <c r="B29" s="58" t="s">
        <v>310</v>
      </c>
      <c r="C29" s="9" t="s">
        <v>307</v>
      </c>
      <c r="D29" s="47">
        <v>16</v>
      </c>
      <c r="E29" s="47">
        <v>0</v>
      </c>
      <c r="F29" s="47">
        <v>0</v>
      </c>
    </row>
    <row r="30" spans="1:6" ht="17.25" customHeight="1">
      <c r="A30" s="57">
        <v>21</v>
      </c>
      <c r="B30" s="58" t="s">
        <v>65</v>
      </c>
      <c r="C30" s="9" t="s">
        <v>215</v>
      </c>
      <c r="D30" s="59">
        <f>D31</f>
        <v>40272</v>
      </c>
      <c r="E30" s="59">
        <f>E31</f>
        <v>0</v>
      </c>
      <c r="F30" s="59">
        <f>F31</f>
        <v>0</v>
      </c>
    </row>
    <row r="31" spans="1:6" ht="17.25" customHeight="1">
      <c r="A31" s="57">
        <v>22</v>
      </c>
      <c r="B31" s="58" t="s">
        <v>66</v>
      </c>
      <c r="C31" s="9" t="s">
        <v>215</v>
      </c>
      <c r="D31" s="47">
        <v>40272</v>
      </c>
      <c r="E31" s="47">
        <v>0</v>
      </c>
      <c r="F31" s="47">
        <v>0</v>
      </c>
    </row>
    <row r="32" spans="1:6" ht="31.5" customHeight="1">
      <c r="A32" s="57">
        <v>23</v>
      </c>
      <c r="B32" s="58" t="s">
        <v>217</v>
      </c>
      <c r="C32" s="9" t="s">
        <v>213</v>
      </c>
      <c r="D32" s="59">
        <f>D33</f>
        <v>13417</v>
      </c>
      <c r="E32" s="59">
        <f>E33</f>
        <v>13417</v>
      </c>
      <c r="F32" s="59">
        <f>F33</f>
        <v>13417</v>
      </c>
    </row>
    <row r="33" spans="1:6" ht="17.25" customHeight="1">
      <c r="A33" s="57">
        <v>24</v>
      </c>
      <c r="B33" s="58" t="s">
        <v>218</v>
      </c>
      <c r="C33" s="9" t="s">
        <v>211</v>
      </c>
      <c r="D33" s="47">
        <v>13417</v>
      </c>
      <c r="E33" s="47">
        <v>13417</v>
      </c>
      <c r="F33" s="47">
        <v>13417</v>
      </c>
    </row>
    <row r="34" spans="1:6" ht="17.25" customHeight="1">
      <c r="A34" s="57">
        <v>25</v>
      </c>
      <c r="B34" s="57" t="s">
        <v>24</v>
      </c>
      <c r="C34" s="9"/>
      <c r="D34" s="59">
        <v>0</v>
      </c>
      <c r="E34" s="59">
        <f>'прил 6 -10стр'!H168</f>
        <v>340467.64</v>
      </c>
      <c r="F34" s="59">
        <f>'прил 6 -10стр'!I168</f>
        <v>499488.64</v>
      </c>
    </row>
    <row r="35" spans="1:6" ht="17.25" customHeight="1">
      <c r="A35" s="141" t="s">
        <v>37</v>
      </c>
      <c r="B35" s="141"/>
      <c r="C35" s="9"/>
      <c r="D35" s="59">
        <f>D10+D15+D17+D20+D22+D24+D26+D28+D30+D32</f>
        <v>10822067.71</v>
      </c>
      <c r="E35" s="59">
        <f>E10+E15+E17+E20+E22+E24+E26+E28+E30+E32+E34</f>
        <v>6400415</v>
      </c>
      <c r="F35" s="59">
        <f>F10+F15+F17+F20+F22+F24+F26+F28+F30+F32+F34</f>
        <v>6410065</v>
      </c>
    </row>
    <row r="36" spans="4:6" ht="18.75" customHeight="1">
      <c r="D36" s="11"/>
      <c r="E36" s="11"/>
      <c r="F36" s="11"/>
    </row>
    <row r="37" spans="4:6" ht="12.75">
      <c r="D37" s="11"/>
      <c r="E37" s="11"/>
      <c r="F37" s="11"/>
    </row>
    <row r="39" ht="12.75">
      <c r="D39" s="11"/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O171"/>
  <sheetViews>
    <sheetView zoomScale="110" zoomScaleNormal="110" zoomScalePageLayoutView="0" workbookViewId="0" topLeftCell="A160">
      <selection activeCell="B137" sqref="B137"/>
    </sheetView>
  </sheetViews>
  <sheetFormatPr defaultColWidth="9.00390625" defaultRowHeight="12.75"/>
  <cols>
    <col min="1" max="1" width="4.125" style="1" customWidth="1"/>
    <col min="2" max="2" width="34.00390625" style="1" customWidth="1"/>
    <col min="3" max="3" width="4.75390625" style="1" customWidth="1"/>
    <col min="4" max="4" width="5.875" style="1" customWidth="1"/>
    <col min="5" max="5" width="12.25390625" style="1" customWidth="1"/>
    <col min="6" max="6" width="4.25390625" style="1" customWidth="1"/>
    <col min="7" max="7" width="11.75390625" style="1" customWidth="1"/>
    <col min="8" max="8" width="10.75390625" style="1" customWidth="1"/>
    <col min="9" max="9" width="11.875" style="1" customWidth="1"/>
  </cols>
  <sheetData>
    <row r="1" spans="1:9" ht="12.75">
      <c r="A1" s="167" t="s">
        <v>171</v>
      </c>
      <c r="B1" s="167"/>
      <c r="C1" s="167"/>
      <c r="D1" s="167"/>
      <c r="E1" s="167"/>
      <c r="F1" s="167"/>
      <c r="G1" s="167"/>
      <c r="H1" s="167"/>
      <c r="I1" s="167"/>
    </row>
    <row r="2" spans="1:9" ht="12.75">
      <c r="A2" s="168" t="s">
        <v>103</v>
      </c>
      <c r="B2" s="168"/>
      <c r="C2" s="168"/>
      <c r="D2" s="168"/>
      <c r="E2" s="168"/>
      <c r="F2" s="168"/>
      <c r="G2" s="168"/>
      <c r="H2" s="168"/>
      <c r="I2" s="168"/>
    </row>
    <row r="3" spans="1:9" ht="12.75">
      <c r="A3" s="168" t="s">
        <v>367</v>
      </c>
      <c r="B3" s="168"/>
      <c r="C3" s="168"/>
      <c r="D3" s="168"/>
      <c r="E3" s="168"/>
      <c r="F3" s="168"/>
      <c r="G3" s="168"/>
      <c r="H3" s="168"/>
      <c r="I3" s="168"/>
    </row>
    <row r="4" spans="1:9" ht="12.75">
      <c r="A4" s="37"/>
      <c r="B4" s="38"/>
      <c r="C4" s="38"/>
      <c r="D4" s="38"/>
      <c r="E4" s="38"/>
      <c r="F4" s="38"/>
      <c r="G4" s="38"/>
      <c r="H4" s="38"/>
      <c r="I4" s="38"/>
    </row>
    <row r="5" spans="1:9" ht="33" customHeight="1">
      <c r="A5" s="166" t="s">
        <v>72</v>
      </c>
      <c r="B5" s="166"/>
      <c r="C5" s="166"/>
      <c r="D5" s="166"/>
      <c r="E5" s="166"/>
      <c r="F5" s="166"/>
      <c r="G5" s="166"/>
      <c r="H5" s="166"/>
      <c r="I5" s="166"/>
    </row>
    <row r="6" spans="1:9" ht="11.25" customHeight="1">
      <c r="A6" s="166"/>
      <c r="B6" s="166"/>
      <c r="C6" s="166"/>
      <c r="D6" s="166"/>
      <c r="E6" s="166"/>
      <c r="F6" s="166"/>
      <c r="G6" s="166"/>
      <c r="H6" s="166"/>
      <c r="I6" s="166"/>
    </row>
    <row r="7" spans="1:9" ht="15.75" customHeight="1">
      <c r="A7" s="169" t="s">
        <v>38</v>
      </c>
      <c r="B7" s="169"/>
      <c r="C7" s="169"/>
      <c r="D7" s="169"/>
      <c r="E7" s="169"/>
      <c r="F7" s="169"/>
      <c r="G7" s="169"/>
      <c r="H7" s="169"/>
      <c r="I7" s="169"/>
    </row>
    <row r="8" spans="1:9" ht="12.75" customHeight="1">
      <c r="A8" s="160" t="s">
        <v>173</v>
      </c>
      <c r="B8" s="162" t="s">
        <v>16</v>
      </c>
      <c r="C8" s="160" t="s">
        <v>14</v>
      </c>
      <c r="D8" s="161" t="s">
        <v>194</v>
      </c>
      <c r="E8" s="160" t="s">
        <v>17</v>
      </c>
      <c r="F8" s="160" t="s">
        <v>18</v>
      </c>
      <c r="G8" s="163" t="s">
        <v>163</v>
      </c>
      <c r="H8" s="163" t="s">
        <v>92</v>
      </c>
      <c r="I8" s="163" t="s">
        <v>75</v>
      </c>
    </row>
    <row r="9" spans="1:9" ht="12.75">
      <c r="A9" s="160"/>
      <c r="B9" s="162"/>
      <c r="C9" s="160"/>
      <c r="D9" s="161"/>
      <c r="E9" s="160"/>
      <c r="F9" s="160"/>
      <c r="G9" s="164"/>
      <c r="H9" s="164"/>
      <c r="I9" s="164"/>
    </row>
    <row r="10" spans="1:9" ht="33" customHeight="1">
      <c r="A10" s="160"/>
      <c r="B10" s="162"/>
      <c r="C10" s="160"/>
      <c r="D10" s="161"/>
      <c r="E10" s="160"/>
      <c r="F10" s="160"/>
      <c r="G10" s="165"/>
      <c r="H10" s="165"/>
      <c r="I10" s="165"/>
    </row>
    <row r="11" spans="1:9" ht="12.75">
      <c r="A11" s="2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H11" s="23">
        <v>7</v>
      </c>
      <c r="I11" s="23">
        <v>8</v>
      </c>
    </row>
    <row r="12" spans="1:9" ht="15.75" customHeight="1">
      <c r="A12" s="23">
        <v>1</v>
      </c>
      <c r="B12" s="60" t="s">
        <v>28</v>
      </c>
      <c r="C12" s="53">
        <v>805</v>
      </c>
      <c r="D12" s="53"/>
      <c r="E12" s="53"/>
      <c r="F12" s="53"/>
      <c r="G12" s="64">
        <f>G13+G62+G71+G87+G109+G128+G140+G162+G168+G156+G150</f>
        <v>10822067.71</v>
      </c>
      <c r="H12" s="64">
        <f>H13+H62+H71+H87+H109+H128+H140+H162+H168+H156+H150</f>
        <v>6400415</v>
      </c>
      <c r="I12" s="64">
        <f>I13+I62+I71+I87+I109+I128+I140+I162+I168+I156+I150</f>
        <v>6410065</v>
      </c>
    </row>
    <row r="13" spans="1:9" s="12" customFormat="1" ht="15.75" customHeight="1">
      <c r="A13" s="40">
        <v>2</v>
      </c>
      <c r="B13" s="61" t="s">
        <v>195</v>
      </c>
      <c r="C13" s="40">
        <v>805</v>
      </c>
      <c r="D13" s="25" t="s">
        <v>7</v>
      </c>
      <c r="E13" s="40"/>
      <c r="F13" s="40"/>
      <c r="G13" s="65">
        <f>G14+G24+G40+G46</f>
        <v>3898643.1999999997</v>
      </c>
      <c r="H13" s="65">
        <f>H14+H24+H40+H46</f>
        <v>2834605.3600000003</v>
      </c>
      <c r="I13" s="65">
        <f>I14+I24+I40+I46</f>
        <v>2835932.3600000003</v>
      </c>
    </row>
    <row r="14" spans="1:9" ht="40.5" customHeight="1">
      <c r="A14" s="23">
        <v>3</v>
      </c>
      <c r="B14" s="60" t="s">
        <v>15</v>
      </c>
      <c r="C14" s="53">
        <v>805</v>
      </c>
      <c r="D14" s="42" t="s">
        <v>8</v>
      </c>
      <c r="E14" s="53"/>
      <c r="F14" s="53"/>
      <c r="G14" s="66">
        <f aca="true" t="shared" si="0" ref="G14:I15">G15</f>
        <v>648108.5</v>
      </c>
      <c r="H14" s="66">
        <f t="shared" si="0"/>
        <v>584192</v>
      </c>
      <c r="I14" s="66">
        <f t="shared" si="0"/>
        <v>584192</v>
      </c>
    </row>
    <row r="15" spans="1:9" ht="54" customHeight="1">
      <c r="A15" s="78">
        <v>4</v>
      </c>
      <c r="B15" s="60" t="s">
        <v>40</v>
      </c>
      <c r="C15" s="53">
        <v>805</v>
      </c>
      <c r="D15" s="42" t="s">
        <v>8</v>
      </c>
      <c r="E15" s="19">
        <v>9100000000</v>
      </c>
      <c r="F15" s="53"/>
      <c r="G15" s="66">
        <f t="shared" si="0"/>
        <v>648108.5</v>
      </c>
      <c r="H15" s="66">
        <f t="shared" si="0"/>
        <v>584192</v>
      </c>
      <c r="I15" s="66">
        <f t="shared" si="0"/>
        <v>584192</v>
      </c>
    </row>
    <row r="16" spans="1:9" ht="32.25" customHeight="1">
      <c r="A16" s="40">
        <v>5</v>
      </c>
      <c r="B16" s="60" t="s">
        <v>41</v>
      </c>
      <c r="C16" s="53">
        <v>805</v>
      </c>
      <c r="D16" s="42" t="s">
        <v>8</v>
      </c>
      <c r="E16" s="19">
        <v>9110000000</v>
      </c>
      <c r="F16" s="53"/>
      <c r="G16" s="66">
        <f>G17+G19++G21</f>
        <v>648108.5</v>
      </c>
      <c r="H16" s="66">
        <f>H23</f>
        <v>584192</v>
      </c>
      <c r="I16" s="66">
        <f>I23</f>
        <v>584192</v>
      </c>
    </row>
    <row r="17" spans="1:9" ht="156" customHeight="1">
      <c r="A17" s="78">
        <v>6</v>
      </c>
      <c r="B17" s="60" t="s">
        <v>337</v>
      </c>
      <c r="C17" s="53">
        <v>805</v>
      </c>
      <c r="D17" s="42" t="s">
        <v>8</v>
      </c>
      <c r="E17" s="19">
        <v>9110010400</v>
      </c>
      <c r="F17" s="53"/>
      <c r="G17" s="66">
        <f>G18</f>
        <v>40548</v>
      </c>
      <c r="H17" s="66">
        <v>0</v>
      </c>
      <c r="I17" s="66">
        <v>0</v>
      </c>
    </row>
    <row r="18" spans="1:9" ht="30" customHeight="1">
      <c r="A18" s="78">
        <v>7</v>
      </c>
      <c r="B18" s="60" t="s">
        <v>43</v>
      </c>
      <c r="C18" s="53">
        <v>805</v>
      </c>
      <c r="D18" s="42" t="s">
        <v>8</v>
      </c>
      <c r="E18" s="19">
        <v>9110010400</v>
      </c>
      <c r="F18" s="53">
        <v>120</v>
      </c>
      <c r="G18" s="66">
        <v>40548</v>
      </c>
      <c r="H18" s="66">
        <v>0</v>
      </c>
      <c r="I18" s="66">
        <f>H18</f>
        <v>0</v>
      </c>
    </row>
    <row r="19" spans="1:9" ht="144.75" customHeight="1">
      <c r="A19" s="40">
        <v>8</v>
      </c>
      <c r="B19" s="60" t="s">
        <v>237</v>
      </c>
      <c r="C19" s="53">
        <v>805</v>
      </c>
      <c r="D19" s="42" t="s">
        <v>8</v>
      </c>
      <c r="E19" s="19">
        <v>9110010470</v>
      </c>
      <c r="F19" s="53"/>
      <c r="G19" s="66">
        <v>23368.5</v>
      </c>
      <c r="H19" s="66">
        <v>0</v>
      </c>
      <c r="I19" s="66">
        <v>0</v>
      </c>
    </row>
    <row r="20" spans="1:9" ht="30" customHeight="1">
      <c r="A20" s="78">
        <v>9</v>
      </c>
      <c r="B20" s="60" t="s">
        <v>43</v>
      </c>
      <c r="C20" s="53">
        <v>805</v>
      </c>
      <c r="D20" s="42" t="s">
        <v>8</v>
      </c>
      <c r="E20" s="19">
        <v>9110010470</v>
      </c>
      <c r="F20" s="53">
        <v>120</v>
      </c>
      <c r="G20" s="66">
        <v>23368.5</v>
      </c>
      <c r="H20" s="66">
        <v>0</v>
      </c>
      <c r="I20" s="66">
        <f>H20</f>
        <v>0</v>
      </c>
    </row>
    <row r="21" spans="1:9" ht="92.25" customHeight="1">
      <c r="A21" s="78">
        <v>10</v>
      </c>
      <c r="B21" s="60" t="s">
        <v>42</v>
      </c>
      <c r="C21" s="53">
        <v>805</v>
      </c>
      <c r="D21" s="42" t="s">
        <v>8</v>
      </c>
      <c r="E21" s="19">
        <v>9110080210</v>
      </c>
      <c r="F21" s="53"/>
      <c r="G21" s="66">
        <f aca="true" t="shared" si="1" ref="G21:I22">G22</f>
        <v>584192</v>
      </c>
      <c r="H21" s="66">
        <f t="shared" si="1"/>
        <v>584192</v>
      </c>
      <c r="I21" s="66">
        <f t="shared" si="1"/>
        <v>584192</v>
      </c>
    </row>
    <row r="22" spans="1:9" ht="80.25" customHeight="1">
      <c r="A22" s="40">
        <v>11</v>
      </c>
      <c r="B22" s="60" t="s">
        <v>229</v>
      </c>
      <c r="C22" s="53">
        <v>805</v>
      </c>
      <c r="D22" s="42" t="s">
        <v>8</v>
      </c>
      <c r="E22" s="19">
        <v>9110080210</v>
      </c>
      <c r="F22" s="53">
        <v>100</v>
      </c>
      <c r="G22" s="66">
        <f t="shared" si="1"/>
        <v>584192</v>
      </c>
      <c r="H22" s="66">
        <f t="shared" si="1"/>
        <v>584192</v>
      </c>
      <c r="I22" s="66">
        <f t="shared" si="1"/>
        <v>584192</v>
      </c>
    </row>
    <row r="23" spans="1:9" ht="30" customHeight="1">
      <c r="A23" s="78">
        <v>12</v>
      </c>
      <c r="B23" s="60" t="s">
        <v>43</v>
      </c>
      <c r="C23" s="53">
        <v>805</v>
      </c>
      <c r="D23" s="42" t="s">
        <v>8</v>
      </c>
      <c r="E23" s="19">
        <v>9110080210</v>
      </c>
      <c r="F23" s="53">
        <v>120</v>
      </c>
      <c r="G23" s="66">
        <v>584192</v>
      </c>
      <c r="H23" s="66">
        <f>G23</f>
        <v>584192</v>
      </c>
      <c r="I23" s="66">
        <f>H23</f>
        <v>584192</v>
      </c>
    </row>
    <row r="24" spans="1:9" ht="52.5" customHeight="1">
      <c r="A24" s="78">
        <v>13</v>
      </c>
      <c r="B24" s="60" t="s">
        <v>198</v>
      </c>
      <c r="C24" s="53">
        <v>805</v>
      </c>
      <c r="D24" s="42" t="s">
        <v>9</v>
      </c>
      <c r="E24" s="19"/>
      <c r="F24" s="53"/>
      <c r="G24" s="66">
        <f aca="true" t="shared" si="2" ref="G24:I25">G25</f>
        <v>2880022.01</v>
      </c>
      <c r="H24" s="66">
        <f t="shared" si="2"/>
        <v>1954572.36</v>
      </c>
      <c r="I24" s="66">
        <f t="shared" si="2"/>
        <v>1955899.36</v>
      </c>
    </row>
    <row r="25" spans="1:9" ht="24.75" customHeight="1">
      <c r="A25" s="40">
        <v>14</v>
      </c>
      <c r="B25" s="60" t="s">
        <v>44</v>
      </c>
      <c r="C25" s="53">
        <v>805</v>
      </c>
      <c r="D25" s="42" t="s">
        <v>9</v>
      </c>
      <c r="E25" s="19">
        <v>8100000000</v>
      </c>
      <c r="F25" s="53"/>
      <c r="G25" s="66">
        <f t="shared" si="2"/>
        <v>2880022.01</v>
      </c>
      <c r="H25" s="66">
        <f t="shared" si="2"/>
        <v>1954572.36</v>
      </c>
      <c r="I25" s="66">
        <f t="shared" si="2"/>
        <v>1955899.36</v>
      </c>
    </row>
    <row r="26" spans="1:9" ht="31.5" customHeight="1">
      <c r="A26" s="78">
        <v>15</v>
      </c>
      <c r="B26" s="60" t="s">
        <v>47</v>
      </c>
      <c r="C26" s="53">
        <v>805</v>
      </c>
      <c r="D26" s="42" t="s">
        <v>9</v>
      </c>
      <c r="E26" s="19">
        <v>8110000000</v>
      </c>
      <c r="F26" s="53"/>
      <c r="G26" s="66">
        <f>G27+G29+G31+G34+G36+G38</f>
        <v>2880022.01</v>
      </c>
      <c r="H26" s="66">
        <f>H27+H31+H33</f>
        <v>1954572.36</v>
      </c>
      <c r="I26" s="66">
        <f>I27+I31+I33</f>
        <v>1955899.36</v>
      </c>
    </row>
    <row r="27" spans="1:9" ht="111" customHeight="1">
      <c r="A27" s="78">
        <v>16</v>
      </c>
      <c r="B27" s="60" t="s">
        <v>341</v>
      </c>
      <c r="C27" s="53">
        <v>805</v>
      </c>
      <c r="D27" s="42" t="s">
        <v>9</v>
      </c>
      <c r="E27" s="19">
        <v>8110010210</v>
      </c>
      <c r="F27" s="53">
        <v>100</v>
      </c>
      <c r="G27" s="66">
        <f>G28</f>
        <v>101889</v>
      </c>
      <c r="H27" s="66">
        <v>0</v>
      </c>
      <c r="I27" s="66">
        <v>0</v>
      </c>
    </row>
    <row r="28" spans="1:9" ht="30" customHeight="1">
      <c r="A28" s="40">
        <v>17</v>
      </c>
      <c r="B28" s="60" t="s">
        <v>43</v>
      </c>
      <c r="C28" s="53">
        <v>805</v>
      </c>
      <c r="D28" s="42" t="s">
        <v>9</v>
      </c>
      <c r="E28" s="19">
        <v>8110010210</v>
      </c>
      <c r="F28" s="53">
        <v>120</v>
      </c>
      <c r="G28" s="66">
        <v>101889</v>
      </c>
      <c r="H28" s="66">
        <v>0</v>
      </c>
      <c r="I28" s="66">
        <f>H28</f>
        <v>0</v>
      </c>
    </row>
    <row r="29" spans="1:9" ht="116.25" customHeight="1">
      <c r="A29" s="78">
        <v>18</v>
      </c>
      <c r="B29" s="60" t="s">
        <v>337</v>
      </c>
      <c r="C29" s="53">
        <v>805</v>
      </c>
      <c r="D29" s="42" t="s">
        <v>9</v>
      </c>
      <c r="E29" s="19">
        <v>8110010400</v>
      </c>
      <c r="F29" s="53">
        <v>100</v>
      </c>
      <c r="G29" s="66">
        <f>G30</f>
        <v>73615</v>
      </c>
      <c r="H29" s="66">
        <v>0</v>
      </c>
      <c r="I29" s="66">
        <v>0</v>
      </c>
    </row>
    <row r="30" spans="1:9" ht="30" customHeight="1">
      <c r="A30" s="78">
        <v>19</v>
      </c>
      <c r="B30" s="60" t="s">
        <v>43</v>
      </c>
      <c r="C30" s="53">
        <v>805</v>
      </c>
      <c r="D30" s="42" t="s">
        <v>9</v>
      </c>
      <c r="E30" s="19">
        <v>8110010400</v>
      </c>
      <c r="F30" s="53">
        <v>120</v>
      </c>
      <c r="G30" s="66">
        <v>73615</v>
      </c>
      <c r="H30" s="66">
        <v>0</v>
      </c>
      <c r="I30" s="66">
        <f>H30</f>
        <v>0</v>
      </c>
    </row>
    <row r="31" spans="1:9" ht="158.25" customHeight="1">
      <c r="A31" s="40">
        <v>20</v>
      </c>
      <c r="B31" s="60" t="str">
        <f>B17</f>
        <v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сентября 2018 года на 20 процентов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 </v>
      </c>
      <c r="C31" s="53">
        <v>805</v>
      </c>
      <c r="D31" s="42" t="s">
        <v>9</v>
      </c>
      <c r="E31" s="19">
        <v>8110010470</v>
      </c>
      <c r="F31" s="53">
        <v>100</v>
      </c>
      <c r="G31" s="66">
        <f>G32</f>
        <v>81363.77</v>
      </c>
      <c r="H31" s="66">
        <v>0</v>
      </c>
      <c r="I31" s="66">
        <v>0</v>
      </c>
    </row>
    <row r="32" spans="1:9" ht="42" customHeight="1">
      <c r="A32" s="78">
        <v>21</v>
      </c>
      <c r="B32" s="60" t="s">
        <v>43</v>
      </c>
      <c r="C32" s="53">
        <v>805</v>
      </c>
      <c r="D32" s="42" t="s">
        <v>9</v>
      </c>
      <c r="E32" s="19">
        <v>8110010470</v>
      </c>
      <c r="F32" s="53">
        <v>120</v>
      </c>
      <c r="G32" s="66">
        <v>81363.77</v>
      </c>
      <c r="H32" s="66">
        <v>0</v>
      </c>
      <c r="I32" s="66">
        <f>H32</f>
        <v>0</v>
      </c>
    </row>
    <row r="33" spans="1:9" ht="66.75" customHeight="1">
      <c r="A33" s="78">
        <v>22</v>
      </c>
      <c r="B33" s="60" t="s">
        <v>346</v>
      </c>
      <c r="C33" s="53">
        <v>805</v>
      </c>
      <c r="D33" s="42" t="s">
        <v>9</v>
      </c>
      <c r="E33" s="19">
        <v>8110080210</v>
      </c>
      <c r="F33" s="53"/>
      <c r="G33" s="66">
        <f>G34+G36+G38</f>
        <v>2623154.24</v>
      </c>
      <c r="H33" s="66">
        <f>H34+H36+H38</f>
        <v>1954572.36</v>
      </c>
      <c r="I33" s="66">
        <f>I34+I36+I38</f>
        <v>1955899.36</v>
      </c>
    </row>
    <row r="34" spans="1:9" ht="79.5" customHeight="1">
      <c r="A34" s="40">
        <v>23</v>
      </c>
      <c r="B34" s="60" t="s">
        <v>229</v>
      </c>
      <c r="C34" s="53">
        <v>805</v>
      </c>
      <c r="D34" s="42" t="s">
        <v>9</v>
      </c>
      <c r="E34" s="19">
        <v>8110080210</v>
      </c>
      <c r="F34" s="53">
        <v>100</v>
      </c>
      <c r="G34" s="66">
        <f>G35</f>
        <v>1851319.36</v>
      </c>
      <c r="H34" s="66">
        <f>H35</f>
        <v>1851319.36</v>
      </c>
      <c r="I34" s="66">
        <f>I35</f>
        <v>1851319.36</v>
      </c>
    </row>
    <row r="35" spans="1:9" ht="27" customHeight="1">
      <c r="A35" s="78">
        <v>24</v>
      </c>
      <c r="B35" s="60" t="s">
        <v>43</v>
      </c>
      <c r="C35" s="53">
        <v>805</v>
      </c>
      <c r="D35" s="42" t="s">
        <v>9</v>
      </c>
      <c r="E35" s="19">
        <v>8110080210</v>
      </c>
      <c r="F35" s="53">
        <v>120</v>
      </c>
      <c r="G35" s="66">
        <v>1851319.36</v>
      </c>
      <c r="H35" s="66">
        <f>G35</f>
        <v>1851319.36</v>
      </c>
      <c r="I35" s="66">
        <f>H35</f>
        <v>1851319.36</v>
      </c>
    </row>
    <row r="36" spans="1:9" ht="28.5" customHeight="1">
      <c r="A36" s="78">
        <v>25</v>
      </c>
      <c r="B36" s="60" t="s">
        <v>57</v>
      </c>
      <c r="C36" s="53">
        <v>805</v>
      </c>
      <c r="D36" s="42" t="s">
        <v>9</v>
      </c>
      <c r="E36" s="19">
        <v>8110080210</v>
      </c>
      <c r="F36" s="53">
        <v>200</v>
      </c>
      <c r="G36" s="66">
        <f>G37</f>
        <v>766389.01</v>
      </c>
      <c r="H36" s="66">
        <f>H37</f>
        <v>98673</v>
      </c>
      <c r="I36" s="66">
        <f>I37</f>
        <v>100000</v>
      </c>
    </row>
    <row r="37" spans="1:9" ht="40.5" customHeight="1">
      <c r="A37" s="40">
        <v>26</v>
      </c>
      <c r="B37" s="60" t="s">
        <v>59</v>
      </c>
      <c r="C37" s="53">
        <v>805</v>
      </c>
      <c r="D37" s="42" t="s">
        <v>9</v>
      </c>
      <c r="E37" s="19">
        <v>8110080210</v>
      </c>
      <c r="F37" s="53">
        <v>240</v>
      </c>
      <c r="G37" s="66">
        <v>766389.01</v>
      </c>
      <c r="H37" s="66">
        <v>98673</v>
      </c>
      <c r="I37" s="66">
        <v>100000</v>
      </c>
    </row>
    <row r="38" spans="1:9" ht="18" customHeight="1">
      <c r="A38" s="78">
        <v>27</v>
      </c>
      <c r="B38" s="60" t="s">
        <v>45</v>
      </c>
      <c r="C38" s="53">
        <v>805</v>
      </c>
      <c r="D38" s="42" t="s">
        <v>9</v>
      </c>
      <c r="E38" s="19">
        <v>8110080210</v>
      </c>
      <c r="F38" s="53">
        <v>800</v>
      </c>
      <c r="G38" s="66">
        <f>G39</f>
        <v>5445.87</v>
      </c>
      <c r="H38" s="66">
        <f>H39</f>
        <v>4580</v>
      </c>
      <c r="I38" s="66">
        <f>I39</f>
        <v>4580</v>
      </c>
    </row>
    <row r="39" spans="1:9" ht="12.75" customHeight="1">
      <c r="A39" s="78">
        <v>28</v>
      </c>
      <c r="B39" s="60" t="s">
        <v>133</v>
      </c>
      <c r="C39" s="53">
        <v>805</v>
      </c>
      <c r="D39" s="42" t="s">
        <v>9</v>
      </c>
      <c r="E39" s="19">
        <v>8110080210</v>
      </c>
      <c r="F39" s="53">
        <v>850</v>
      </c>
      <c r="G39" s="66">
        <v>5445.87</v>
      </c>
      <c r="H39" s="66">
        <v>4580</v>
      </c>
      <c r="I39" s="66">
        <v>4580</v>
      </c>
    </row>
    <row r="40" spans="1:9" ht="15" customHeight="1">
      <c r="A40" s="40">
        <v>29</v>
      </c>
      <c r="B40" s="60" t="s">
        <v>199</v>
      </c>
      <c r="C40" s="53">
        <v>805</v>
      </c>
      <c r="D40" s="42" t="s">
        <v>19</v>
      </c>
      <c r="E40" s="19"/>
      <c r="F40" s="43"/>
      <c r="G40" s="66">
        <f aca="true" t="shared" si="3" ref="G40:I41">G41</f>
        <v>1000</v>
      </c>
      <c r="H40" s="66">
        <f t="shared" si="3"/>
        <v>1000</v>
      </c>
      <c r="I40" s="66">
        <f t="shared" si="3"/>
        <v>1000</v>
      </c>
    </row>
    <row r="41" spans="1:9" ht="29.25" customHeight="1">
      <c r="A41" s="78">
        <v>30</v>
      </c>
      <c r="B41" s="60" t="s">
        <v>44</v>
      </c>
      <c r="C41" s="53">
        <v>805</v>
      </c>
      <c r="D41" s="42" t="s">
        <v>19</v>
      </c>
      <c r="E41" s="19">
        <v>8100000000</v>
      </c>
      <c r="F41" s="53"/>
      <c r="G41" s="66">
        <f t="shared" si="3"/>
        <v>1000</v>
      </c>
      <c r="H41" s="66">
        <f t="shared" si="3"/>
        <v>1000</v>
      </c>
      <c r="I41" s="66">
        <f t="shared" si="3"/>
        <v>1000</v>
      </c>
    </row>
    <row r="42" spans="1:9" ht="29.25" customHeight="1">
      <c r="A42" s="78">
        <v>31</v>
      </c>
      <c r="B42" s="60" t="s">
        <v>47</v>
      </c>
      <c r="C42" s="53">
        <v>805</v>
      </c>
      <c r="D42" s="42" t="s">
        <v>19</v>
      </c>
      <c r="E42" s="19">
        <v>8110000000</v>
      </c>
      <c r="F42" s="53"/>
      <c r="G42" s="66">
        <f>G44</f>
        <v>1000</v>
      </c>
      <c r="H42" s="66">
        <f>H44</f>
        <v>1000</v>
      </c>
      <c r="I42" s="66">
        <f>I44</f>
        <v>1000</v>
      </c>
    </row>
    <row r="43" spans="1:9" ht="54" customHeight="1">
      <c r="A43" s="40">
        <v>32</v>
      </c>
      <c r="B43" s="60" t="s">
        <v>29</v>
      </c>
      <c r="C43" s="53">
        <v>805</v>
      </c>
      <c r="D43" s="42" t="s">
        <v>19</v>
      </c>
      <c r="E43" s="19">
        <v>8110080050</v>
      </c>
      <c r="F43" s="53"/>
      <c r="G43" s="66">
        <f aca="true" t="shared" si="4" ref="G43:I44">G44</f>
        <v>1000</v>
      </c>
      <c r="H43" s="66">
        <f t="shared" si="4"/>
        <v>1000</v>
      </c>
      <c r="I43" s="66">
        <f t="shared" si="4"/>
        <v>1000</v>
      </c>
    </row>
    <row r="44" spans="1:9" ht="15.75" customHeight="1">
      <c r="A44" s="78">
        <v>33</v>
      </c>
      <c r="B44" s="60" t="s">
        <v>45</v>
      </c>
      <c r="C44" s="53">
        <v>805</v>
      </c>
      <c r="D44" s="42" t="s">
        <v>19</v>
      </c>
      <c r="E44" s="19">
        <v>8110080050</v>
      </c>
      <c r="F44" s="42" t="s">
        <v>46</v>
      </c>
      <c r="G44" s="66">
        <f t="shared" si="4"/>
        <v>1000</v>
      </c>
      <c r="H44" s="66">
        <f t="shared" si="4"/>
        <v>1000</v>
      </c>
      <c r="I44" s="66">
        <f t="shared" si="4"/>
        <v>1000</v>
      </c>
    </row>
    <row r="45" spans="1:9" ht="15.75" customHeight="1">
      <c r="A45" s="78">
        <v>34</v>
      </c>
      <c r="B45" s="60" t="s">
        <v>131</v>
      </c>
      <c r="C45" s="53">
        <v>805</v>
      </c>
      <c r="D45" s="42" t="s">
        <v>19</v>
      </c>
      <c r="E45" s="19">
        <v>8110080050</v>
      </c>
      <c r="F45" s="42" t="s">
        <v>130</v>
      </c>
      <c r="G45" s="66">
        <v>1000</v>
      </c>
      <c r="H45" s="66">
        <v>1000</v>
      </c>
      <c r="I45" s="66">
        <f>H45</f>
        <v>1000</v>
      </c>
    </row>
    <row r="46" spans="1:9" ht="15.75" customHeight="1">
      <c r="A46" s="40">
        <v>35</v>
      </c>
      <c r="B46" s="60" t="s">
        <v>205</v>
      </c>
      <c r="C46" s="53">
        <v>805</v>
      </c>
      <c r="D46" s="42" t="s">
        <v>204</v>
      </c>
      <c r="E46" s="19"/>
      <c r="F46" s="42"/>
      <c r="G46" s="66">
        <f>G47</f>
        <v>369512.68999999994</v>
      </c>
      <c r="H46" s="66">
        <f>H47</f>
        <v>294841</v>
      </c>
      <c r="I46" s="66">
        <f>I47</f>
        <v>294841</v>
      </c>
    </row>
    <row r="47" spans="1:9" ht="56.25" customHeight="1">
      <c r="A47" s="78">
        <v>36</v>
      </c>
      <c r="B47" s="60" t="s">
        <v>161</v>
      </c>
      <c r="C47" s="53">
        <v>805</v>
      </c>
      <c r="D47" s="42" t="s">
        <v>204</v>
      </c>
      <c r="E47" s="19">
        <v>100000000</v>
      </c>
      <c r="F47" s="53"/>
      <c r="G47" s="66">
        <f>G48</f>
        <v>369512.68999999994</v>
      </c>
      <c r="H47" s="66">
        <f>H48</f>
        <v>294841</v>
      </c>
      <c r="I47" s="66">
        <f>H47</f>
        <v>294841</v>
      </c>
    </row>
    <row r="48" spans="1:9" ht="27.75" customHeight="1">
      <c r="A48" s="40">
        <v>37</v>
      </c>
      <c r="B48" s="60" t="s">
        <v>230</v>
      </c>
      <c r="C48" s="53">
        <v>805</v>
      </c>
      <c r="D48" s="42" t="s">
        <v>204</v>
      </c>
      <c r="E48" s="19">
        <v>110000000</v>
      </c>
      <c r="F48" s="53"/>
      <c r="G48" s="66">
        <f>G51+G53+G56+G49</f>
        <v>369512.68999999994</v>
      </c>
      <c r="H48" s="66">
        <f>H56+H59+H53</f>
        <v>294841</v>
      </c>
      <c r="I48" s="66">
        <f>I56+I59+I53</f>
        <v>294841</v>
      </c>
    </row>
    <row r="49" spans="1:9" ht="109.5" customHeight="1">
      <c r="A49" s="78">
        <v>38</v>
      </c>
      <c r="B49" s="60" t="str">
        <f>B27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самоуправления.</v>
      </c>
      <c r="C49" s="78">
        <v>5</v>
      </c>
      <c r="D49" s="42" t="s">
        <v>204</v>
      </c>
      <c r="E49" s="19">
        <v>110010210</v>
      </c>
      <c r="F49" s="78"/>
      <c r="G49" s="66">
        <v>46998</v>
      </c>
      <c r="H49" s="66">
        <v>0</v>
      </c>
      <c r="I49" s="66">
        <v>0</v>
      </c>
    </row>
    <row r="50" spans="1:9" ht="30" customHeight="1">
      <c r="A50" s="78">
        <v>39</v>
      </c>
      <c r="B50" s="60" t="s">
        <v>43</v>
      </c>
      <c r="C50" s="78">
        <v>805</v>
      </c>
      <c r="D50" s="42" t="s">
        <v>204</v>
      </c>
      <c r="E50" s="19">
        <v>110010210</v>
      </c>
      <c r="F50" s="78">
        <v>120</v>
      </c>
      <c r="G50" s="66">
        <v>46998</v>
      </c>
      <c r="H50" s="66">
        <v>0</v>
      </c>
      <c r="I50" s="66">
        <f>H50</f>
        <v>0</v>
      </c>
    </row>
    <row r="51" spans="1:9" ht="147.75" customHeight="1">
      <c r="A51" s="40">
        <v>40</v>
      </c>
      <c r="B51" s="60" t="s">
        <v>237</v>
      </c>
      <c r="C51" s="53">
        <v>805</v>
      </c>
      <c r="D51" s="42" t="s">
        <v>204</v>
      </c>
      <c r="E51" s="19">
        <v>110010470</v>
      </c>
      <c r="F51" s="53">
        <v>100</v>
      </c>
      <c r="G51" s="66">
        <f>G52</f>
        <v>13731.73</v>
      </c>
      <c r="H51" s="66">
        <v>0</v>
      </c>
      <c r="I51" s="66">
        <v>0</v>
      </c>
    </row>
    <row r="52" spans="1:9" ht="30" customHeight="1">
      <c r="A52" s="78">
        <v>41</v>
      </c>
      <c r="B52" s="60" t="s">
        <v>43</v>
      </c>
      <c r="C52" s="53">
        <v>805</v>
      </c>
      <c r="D52" s="42" t="s">
        <v>204</v>
      </c>
      <c r="E52" s="19">
        <v>110010470</v>
      </c>
      <c r="F52" s="53">
        <v>120</v>
      </c>
      <c r="G52" s="66">
        <v>13731.73</v>
      </c>
      <c r="H52" s="66">
        <v>0</v>
      </c>
      <c r="I52" s="66">
        <f>H52</f>
        <v>0</v>
      </c>
    </row>
    <row r="53" spans="1:9" ht="102.75" customHeight="1">
      <c r="A53" s="78">
        <v>42</v>
      </c>
      <c r="B53" s="60" t="s">
        <v>343</v>
      </c>
      <c r="C53" s="53">
        <v>805</v>
      </c>
      <c r="D53" s="42" t="s">
        <v>204</v>
      </c>
      <c r="E53" s="19">
        <v>110075140</v>
      </c>
      <c r="F53" s="42"/>
      <c r="G53" s="66">
        <f aca="true" t="shared" si="5" ref="G53:I54">G54</f>
        <v>0</v>
      </c>
      <c r="H53" s="66">
        <f t="shared" si="5"/>
        <v>4336</v>
      </c>
      <c r="I53" s="66">
        <f t="shared" si="5"/>
        <v>4336</v>
      </c>
    </row>
    <row r="54" spans="1:9" ht="27.75" customHeight="1">
      <c r="A54" s="40">
        <v>43</v>
      </c>
      <c r="B54" s="60" t="s">
        <v>57</v>
      </c>
      <c r="C54" s="53">
        <v>805</v>
      </c>
      <c r="D54" s="42" t="s">
        <v>204</v>
      </c>
      <c r="E54" s="19">
        <v>110075140</v>
      </c>
      <c r="F54" s="42" t="s">
        <v>58</v>
      </c>
      <c r="G54" s="66">
        <f t="shared" si="5"/>
        <v>0</v>
      </c>
      <c r="H54" s="66">
        <f t="shared" si="5"/>
        <v>4336</v>
      </c>
      <c r="I54" s="66">
        <f t="shared" si="5"/>
        <v>4336</v>
      </c>
    </row>
    <row r="55" spans="1:9" ht="41.25" customHeight="1">
      <c r="A55" s="78">
        <v>44</v>
      </c>
      <c r="B55" s="60" t="s">
        <v>59</v>
      </c>
      <c r="C55" s="53">
        <v>805</v>
      </c>
      <c r="D55" s="42" t="s">
        <v>204</v>
      </c>
      <c r="E55" s="19">
        <v>110075140</v>
      </c>
      <c r="F55" s="42" t="s">
        <v>60</v>
      </c>
      <c r="G55" s="66">
        <v>0</v>
      </c>
      <c r="H55" s="66">
        <v>4336</v>
      </c>
      <c r="I55" s="66">
        <f>H55</f>
        <v>4336</v>
      </c>
    </row>
    <row r="56" spans="1:9" ht="95.25" customHeight="1">
      <c r="A56" s="78">
        <v>45</v>
      </c>
      <c r="B56" s="60" t="s">
        <v>148</v>
      </c>
      <c r="C56" s="53">
        <v>805</v>
      </c>
      <c r="D56" s="42" t="s">
        <v>204</v>
      </c>
      <c r="E56" s="19">
        <v>110081010</v>
      </c>
      <c r="F56" s="53"/>
      <c r="G56" s="66">
        <f>G57+G59</f>
        <v>308782.95999999996</v>
      </c>
      <c r="H56" s="66">
        <f>H57</f>
        <v>260952</v>
      </c>
      <c r="I56" s="66">
        <f>I57</f>
        <v>260952</v>
      </c>
    </row>
    <row r="57" spans="1:9" ht="79.5" customHeight="1">
      <c r="A57" s="40">
        <v>46</v>
      </c>
      <c r="B57" s="60" t="s">
        <v>229</v>
      </c>
      <c r="C57" s="53">
        <v>805</v>
      </c>
      <c r="D57" s="42" t="s">
        <v>204</v>
      </c>
      <c r="E57" s="19">
        <v>110081010</v>
      </c>
      <c r="F57" s="53">
        <v>100</v>
      </c>
      <c r="G57" s="66">
        <v>291733.49</v>
      </c>
      <c r="H57" s="66">
        <f>H58</f>
        <v>260952</v>
      </c>
      <c r="I57" s="66">
        <f>I58</f>
        <v>260952</v>
      </c>
    </row>
    <row r="58" spans="1:9" ht="27" customHeight="1">
      <c r="A58" s="78">
        <v>47</v>
      </c>
      <c r="B58" s="60" t="s">
        <v>43</v>
      </c>
      <c r="C58" s="53">
        <v>805</v>
      </c>
      <c r="D58" s="42" t="s">
        <v>204</v>
      </c>
      <c r="E58" s="19">
        <v>110081010</v>
      </c>
      <c r="F58" s="53">
        <v>120</v>
      </c>
      <c r="G58" s="66">
        <f>G57</f>
        <v>291733.49</v>
      </c>
      <c r="H58" s="66">
        <v>260952</v>
      </c>
      <c r="I58" s="66">
        <f>H58</f>
        <v>260952</v>
      </c>
    </row>
    <row r="59" spans="1:9" ht="93" customHeight="1">
      <c r="A59" s="78">
        <v>48</v>
      </c>
      <c r="B59" s="60" t="s">
        <v>149</v>
      </c>
      <c r="C59" s="53">
        <v>805</v>
      </c>
      <c r="D59" s="42" t="s">
        <v>204</v>
      </c>
      <c r="E59" s="19">
        <v>110081060</v>
      </c>
      <c r="F59" s="53"/>
      <c r="G59" s="66">
        <f aca="true" t="shared" si="6" ref="G59:I60">G60</f>
        <v>17049.47</v>
      </c>
      <c r="H59" s="66">
        <f t="shared" si="6"/>
        <v>29553</v>
      </c>
      <c r="I59" s="66">
        <f t="shared" si="6"/>
        <v>29553</v>
      </c>
    </row>
    <row r="60" spans="1:9" ht="80.25" customHeight="1">
      <c r="A60" s="40">
        <v>49</v>
      </c>
      <c r="B60" s="60" t="s">
        <v>229</v>
      </c>
      <c r="C60" s="53">
        <v>805</v>
      </c>
      <c r="D60" s="42" t="s">
        <v>204</v>
      </c>
      <c r="E60" s="19">
        <v>110081060</v>
      </c>
      <c r="F60" s="53">
        <v>100</v>
      </c>
      <c r="G60" s="66">
        <f t="shared" si="6"/>
        <v>17049.47</v>
      </c>
      <c r="H60" s="66">
        <v>29553</v>
      </c>
      <c r="I60" s="66">
        <f>H60</f>
        <v>29553</v>
      </c>
    </row>
    <row r="61" spans="1:9" ht="26.25" customHeight="1">
      <c r="A61" s="78">
        <v>50</v>
      </c>
      <c r="B61" s="60" t="s">
        <v>43</v>
      </c>
      <c r="C61" s="53">
        <v>805</v>
      </c>
      <c r="D61" s="42" t="s">
        <v>204</v>
      </c>
      <c r="E61" s="19">
        <v>110081060</v>
      </c>
      <c r="F61" s="53">
        <v>120</v>
      </c>
      <c r="G61" s="66">
        <v>17049.47</v>
      </c>
      <c r="H61" s="66">
        <v>29553</v>
      </c>
      <c r="I61" s="66">
        <f>H61</f>
        <v>29553</v>
      </c>
    </row>
    <row r="62" spans="1:9" s="12" customFormat="1" ht="15.75" customHeight="1">
      <c r="A62" s="78">
        <v>51</v>
      </c>
      <c r="B62" s="61" t="s">
        <v>206</v>
      </c>
      <c r="C62" s="40">
        <v>805</v>
      </c>
      <c r="D62" s="25" t="s">
        <v>208</v>
      </c>
      <c r="E62" s="26"/>
      <c r="F62" s="25"/>
      <c r="G62" s="65">
        <f>G63</f>
        <v>92615.5</v>
      </c>
      <c r="H62" s="65">
        <f>H63</f>
        <v>86741</v>
      </c>
      <c r="I62" s="65">
        <f>I63</f>
        <v>90941</v>
      </c>
    </row>
    <row r="63" spans="1:9" ht="15.75" customHeight="1">
      <c r="A63" s="40">
        <v>52</v>
      </c>
      <c r="B63" s="60" t="s">
        <v>207</v>
      </c>
      <c r="C63" s="53">
        <v>805</v>
      </c>
      <c r="D63" s="42" t="s">
        <v>209</v>
      </c>
      <c r="E63" s="19"/>
      <c r="F63" s="42"/>
      <c r="G63" s="66">
        <f aca="true" t="shared" si="7" ref="G63:I65">G64</f>
        <v>92615.5</v>
      </c>
      <c r="H63" s="66">
        <f t="shared" si="7"/>
        <v>86741</v>
      </c>
      <c r="I63" s="66">
        <f t="shared" si="7"/>
        <v>90941</v>
      </c>
    </row>
    <row r="64" spans="1:9" ht="28.5" customHeight="1">
      <c r="A64" s="78">
        <v>53</v>
      </c>
      <c r="B64" s="60" t="s">
        <v>44</v>
      </c>
      <c r="C64" s="53">
        <v>805</v>
      </c>
      <c r="D64" s="42" t="s">
        <v>209</v>
      </c>
      <c r="E64" s="19">
        <v>8100000000</v>
      </c>
      <c r="F64" s="42"/>
      <c r="G64" s="66">
        <f t="shared" si="7"/>
        <v>92615.5</v>
      </c>
      <c r="H64" s="66">
        <f t="shared" si="7"/>
        <v>86741</v>
      </c>
      <c r="I64" s="66">
        <f t="shared" si="7"/>
        <v>90941</v>
      </c>
    </row>
    <row r="65" spans="1:9" ht="31.5" customHeight="1">
      <c r="A65" s="78">
        <v>54</v>
      </c>
      <c r="B65" s="60" t="s">
        <v>47</v>
      </c>
      <c r="C65" s="53">
        <v>805</v>
      </c>
      <c r="D65" s="42" t="s">
        <v>209</v>
      </c>
      <c r="E65" s="19">
        <v>8110000000</v>
      </c>
      <c r="F65" s="42"/>
      <c r="G65" s="66">
        <f>G66</f>
        <v>92615.5</v>
      </c>
      <c r="H65" s="66">
        <f t="shared" si="7"/>
        <v>86741</v>
      </c>
      <c r="I65" s="66">
        <f t="shared" si="7"/>
        <v>90941</v>
      </c>
    </row>
    <row r="66" spans="1:9" ht="81.75" customHeight="1">
      <c r="A66" s="40">
        <v>55</v>
      </c>
      <c r="B66" s="60" t="s">
        <v>347</v>
      </c>
      <c r="C66" s="53">
        <v>805</v>
      </c>
      <c r="D66" s="42" t="s">
        <v>209</v>
      </c>
      <c r="E66" s="19">
        <v>8110051180</v>
      </c>
      <c r="F66" s="42"/>
      <c r="G66" s="66">
        <f>G67+G69</f>
        <v>92615.5</v>
      </c>
      <c r="H66" s="66">
        <f>H67+H69</f>
        <v>86741</v>
      </c>
      <c r="I66" s="66">
        <f>I67+I69</f>
        <v>90941</v>
      </c>
    </row>
    <row r="67" spans="1:9" ht="80.25" customHeight="1">
      <c r="A67" s="78">
        <v>56</v>
      </c>
      <c r="B67" s="60" t="s">
        <v>229</v>
      </c>
      <c r="C67" s="53">
        <v>805</v>
      </c>
      <c r="D67" s="42" t="s">
        <v>209</v>
      </c>
      <c r="E67" s="19">
        <v>8110051180</v>
      </c>
      <c r="F67" s="42" t="s">
        <v>132</v>
      </c>
      <c r="G67" s="66">
        <f>G68</f>
        <v>56515.5</v>
      </c>
      <c r="H67" s="66">
        <f>H68</f>
        <v>49134</v>
      </c>
      <c r="I67" s="66">
        <f>I68</f>
        <v>49134</v>
      </c>
    </row>
    <row r="68" spans="1:9" ht="38.25" customHeight="1">
      <c r="A68" s="78">
        <v>57</v>
      </c>
      <c r="B68" s="60" t="s">
        <v>43</v>
      </c>
      <c r="C68" s="53">
        <v>805</v>
      </c>
      <c r="D68" s="42" t="s">
        <v>209</v>
      </c>
      <c r="E68" s="19">
        <v>8110051180</v>
      </c>
      <c r="F68" s="42" t="s">
        <v>56</v>
      </c>
      <c r="G68" s="66">
        <v>56515.5</v>
      </c>
      <c r="H68" s="66">
        <v>49134</v>
      </c>
      <c r="I68" s="66">
        <v>49134</v>
      </c>
    </row>
    <row r="69" spans="1:9" ht="28.5" customHeight="1">
      <c r="A69" s="40">
        <v>58</v>
      </c>
      <c r="B69" s="60" t="s">
        <v>57</v>
      </c>
      <c r="C69" s="53">
        <v>805</v>
      </c>
      <c r="D69" s="42" t="s">
        <v>209</v>
      </c>
      <c r="E69" s="19">
        <v>8110051180</v>
      </c>
      <c r="F69" s="42" t="s">
        <v>58</v>
      </c>
      <c r="G69" s="66">
        <f>G70</f>
        <v>36100</v>
      </c>
      <c r="H69" s="66">
        <f>H70</f>
        <v>37607</v>
      </c>
      <c r="I69" s="66">
        <f>I70</f>
        <v>41807</v>
      </c>
    </row>
    <row r="70" spans="1:9" ht="42" customHeight="1">
      <c r="A70" s="78">
        <v>59</v>
      </c>
      <c r="B70" s="60" t="s">
        <v>59</v>
      </c>
      <c r="C70" s="53">
        <v>805</v>
      </c>
      <c r="D70" s="42" t="s">
        <v>209</v>
      </c>
      <c r="E70" s="19">
        <v>8110051180</v>
      </c>
      <c r="F70" s="42" t="s">
        <v>60</v>
      </c>
      <c r="G70" s="66">
        <v>36100</v>
      </c>
      <c r="H70" s="66">
        <v>37607</v>
      </c>
      <c r="I70" s="66">
        <v>41807</v>
      </c>
    </row>
    <row r="71" spans="1:9" s="12" customFormat="1" ht="28.5" customHeight="1">
      <c r="A71" s="78">
        <v>60</v>
      </c>
      <c r="B71" s="61" t="s">
        <v>210</v>
      </c>
      <c r="C71" s="40">
        <v>805</v>
      </c>
      <c r="D71" s="25" t="s">
        <v>1</v>
      </c>
      <c r="E71" s="26"/>
      <c r="F71" s="25"/>
      <c r="G71" s="65">
        <f>G81+G75+G78</f>
        <v>79004.25</v>
      </c>
      <c r="H71" s="65">
        <f>H81+H75+H78</f>
        <v>30000</v>
      </c>
      <c r="I71" s="65">
        <f>I81+I75+I78</f>
        <v>30000</v>
      </c>
    </row>
    <row r="72" spans="1:9" ht="23.25" customHeight="1">
      <c r="A72" s="40">
        <v>61</v>
      </c>
      <c r="B72" s="60" t="s">
        <v>236</v>
      </c>
      <c r="C72" s="53">
        <v>805</v>
      </c>
      <c r="D72" s="42" t="s">
        <v>235</v>
      </c>
      <c r="E72" s="19"/>
      <c r="F72" s="42"/>
      <c r="G72" s="66">
        <f>G82+G76+G79</f>
        <v>79004.25</v>
      </c>
      <c r="H72" s="66">
        <f>H82</f>
        <v>30000</v>
      </c>
      <c r="I72" s="66">
        <f>I82</f>
        <v>30000</v>
      </c>
    </row>
    <row r="73" spans="1:9" ht="59.25" customHeight="1">
      <c r="A73" s="78">
        <v>62</v>
      </c>
      <c r="B73" s="60" t="s">
        <v>238</v>
      </c>
      <c r="C73" s="53">
        <v>805</v>
      </c>
      <c r="D73" s="42" t="s">
        <v>235</v>
      </c>
      <c r="E73" s="19">
        <v>10000000</v>
      </c>
      <c r="F73" s="42"/>
      <c r="G73" s="66">
        <f>G83+G77+G80</f>
        <v>79004.25</v>
      </c>
      <c r="H73" s="66">
        <f>H83</f>
        <v>30000</v>
      </c>
      <c r="I73" s="66">
        <f>I83</f>
        <v>30000</v>
      </c>
    </row>
    <row r="74" spans="1:9" ht="44.25" customHeight="1">
      <c r="A74" s="78">
        <v>63</v>
      </c>
      <c r="B74" s="60" t="s">
        <v>239</v>
      </c>
      <c r="C74" s="53">
        <v>805</v>
      </c>
      <c r="D74" s="42" t="s">
        <v>235</v>
      </c>
      <c r="E74" s="19">
        <v>13000000</v>
      </c>
      <c r="F74" s="42"/>
      <c r="G74" s="66">
        <f>G75+G78</f>
        <v>31631.25</v>
      </c>
      <c r="H74" s="66">
        <v>0</v>
      </c>
      <c r="I74" s="66">
        <v>0</v>
      </c>
    </row>
    <row r="75" spans="1:9" ht="121.5" customHeight="1">
      <c r="A75" s="40">
        <v>64</v>
      </c>
      <c r="B75" s="60" t="s">
        <v>240</v>
      </c>
      <c r="C75" s="53">
        <v>805</v>
      </c>
      <c r="D75" s="42" t="s">
        <v>235</v>
      </c>
      <c r="E75" s="19">
        <v>130074120</v>
      </c>
      <c r="F75" s="42"/>
      <c r="G75" s="66">
        <v>30125</v>
      </c>
      <c r="H75" s="66">
        <v>0</v>
      </c>
      <c r="I75" s="66">
        <v>0</v>
      </c>
    </row>
    <row r="76" spans="1:9" ht="25.5" customHeight="1">
      <c r="A76" s="78">
        <v>65</v>
      </c>
      <c r="B76" s="60" t="s">
        <v>57</v>
      </c>
      <c r="C76" s="53">
        <v>805</v>
      </c>
      <c r="D76" s="42" t="s">
        <v>235</v>
      </c>
      <c r="E76" s="19">
        <v>130074120</v>
      </c>
      <c r="F76" s="42" t="s">
        <v>58</v>
      </c>
      <c r="G76" s="66">
        <f aca="true" t="shared" si="8" ref="G76:I79">G77</f>
        <v>30125</v>
      </c>
      <c r="H76" s="66">
        <f t="shared" si="8"/>
        <v>0</v>
      </c>
      <c r="I76" s="66">
        <f t="shared" si="8"/>
        <v>0</v>
      </c>
    </row>
    <row r="77" spans="1:9" ht="42" customHeight="1">
      <c r="A77" s="78">
        <v>66</v>
      </c>
      <c r="B77" s="60" t="s">
        <v>59</v>
      </c>
      <c r="C77" s="53">
        <v>805</v>
      </c>
      <c r="D77" s="42" t="s">
        <v>235</v>
      </c>
      <c r="E77" s="19">
        <v>130074120</v>
      </c>
      <c r="F77" s="42" t="s">
        <v>60</v>
      </c>
      <c r="G77" s="66">
        <v>30125</v>
      </c>
      <c r="H77" s="66">
        <v>0</v>
      </c>
      <c r="I77" s="66">
        <v>0</v>
      </c>
    </row>
    <row r="78" spans="1:9" ht="133.5" customHeight="1">
      <c r="A78" s="40">
        <v>67</v>
      </c>
      <c r="B78" s="60" t="s">
        <v>241</v>
      </c>
      <c r="C78" s="53">
        <v>805</v>
      </c>
      <c r="D78" s="42" t="s">
        <v>235</v>
      </c>
      <c r="E78" s="19"/>
      <c r="F78" s="42"/>
      <c r="G78" s="66">
        <f>G79</f>
        <v>1506.25</v>
      </c>
      <c r="H78" s="66">
        <v>0</v>
      </c>
      <c r="I78" s="66">
        <v>0</v>
      </c>
    </row>
    <row r="79" spans="1:9" ht="27" customHeight="1">
      <c r="A79" s="78">
        <v>68</v>
      </c>
      <c r="B79" s="60" t="s">
        <v>57</v>
      </c>
      <c r="C79" s="53">
        <v>805</v>
      </c>
      <c r="D79" s="42" t="s">
        <v>235</v>
      </c>
      <c r="E79" s="19" t="s">
        <v>242</v>
      </c>
      <c r="F79" s="42" t="s">
        <v>58</v>
      </c>
      <c r="G79" s="66">
        <f t="shared" si="8"/>
        <v>1506.25</v>
      </c>
      <c r="H79" s="66">
        <f t="shared" si="8"/>
        <v>0</v>
      </c>
      <c r="I79" s="66">
        <f t="shared" si="8"/>
        <v>0</v>
      </c>
    </row>
    <row r="80" spans="1:9" ht="42" customHeight="1">
      <c r="A80" s="78">
        <v>69</v>
      </c>
      <c r="B80" s="60" t="s">
        <v>59</v>
      </c>
      <c r="C80" s="53">
        <v>805</v>
      </c>
      <c r="D80" s="42" t="s">
        <v>235</v>
      </c>
      <c r="E80" s="19" t="s">
        <v>242</v>
      </c>
      <c r="F80" s="42" t="s">
        <v>60</v>
      </c>
      <c r="G80" s="66">
        <v>1506.25</v>
      </c>
      <c r="H80" s="66">
        <v>0</v>
      </c>
      <c r="I80" s="66">
        <v>0</v>
      </c>
    </row>
    <row r="81" spans="1:9" ht="41.25" customHeight="1">
      <c r="A81" s="40">
        <v>70</v>
      </c>
      <c r="B81" s="60" t="s">
        <v>0</v>
      </c>
      <c r="C81" s="53">
        <v>805</v>
      </c>
      <c r="D81" s="42" t="s">
        <v>2</v>
      </c>
      <c r="E81" s="19"/>
      <c r="F81" s="42"/>
      <c r="G81" s="66">
        <f aca="true" t="shared" si="9" ref="G81:I83">G82</f>
        <v>47373</v>
      </c>
      <c r="H81" s="66">
        <f t="shared" si="9"/>
        <v>30000</v>
      </c>
      <c r="I81" s="66">
        <f t="shared" si="9"/>
        <v>30000</v>
      </c>
    </row>
    <row r="82" spans="1:9" ht="60.75" customHeight="1">
      <c r="A82" s="78">
        <v>71</v>
      </c>
      <c r="B82" s="60" t="s">
        <v>151</v>
      </c>
      <c r="C82" s="53">
        <v>805</v>
      </c>
      <c r="D82" s="42" t="s">
        <v>2</v>
      </c>
      <c r="E82" s="19">
        <v>100000000</v>
      </c>
      <c r="F82" s="42"/>
      <c r="G82" s="66">
        <f>G83</f>
        <v>47373</v>
      </c>
      <c r="H82" s="66">
        <f>H83</f>
        <v>30000</v>
      </c>
      <c r="I82" s="66">
        <f>I83</f>
        <v>30000</v>
      </c>
    </row>
    <row r="83" spans="1:9" ht="42.75" customHeight="1">
      <c r="A83" s="40">
        <v>72</v>
      </c>
      <c r="B83" s="60" t="s">
        <v>48</v>
      </c>
      <c r="C83" s="53">
        <v>805</v>
      </c>
      <c r="D83" s="42" t="s">
        <v>2</v>
      </c>
      <c r="E83" s="19">
        <v>130000000</v>
      </c>
      <c r="F83" s="42"/>
      <c r="G83" s="66">
        <f t="shared" si="9"/>
        <v>47373</v>
      </c>
      <c r="H83" s="66">
        <f t="shared" si="9"/>
        <v>30000</v>
      </c>
      <c r="I83" s="66">
        <f t="shared" si="9"/>
        <v>30000</v>
      </c>
    </row>
    <row r="84" spans="1:9" ht="132" customHeight="1">
      <c r="A84" s="78">
        <v>73</v>
      </c>
      <c r="B84" s="60" t="s">
        <v>145</v>
      </c>
      <c r="C84" s="53">
        <v>805</v>
      </c>
      <c r="D84" s="42" t="s">
        <v>2</v>
      </c>
      <c r="E84" s="19">
        <v>130082020</v>
      </c>
      <c r="F84" s="42"/>
      <c r="G84" s="66">
        <f aca="true" t="shared" si="10" ref="G84:I85">G85</f>
        <v>47373</v>
      </c>
      <c r="H84" s="66">
        <f t="shared" si="10"/>
        <v>30000</v>
      </c>
      <c r="I84" s="66">
        <f t="shared" si="10"/>
        <v>30000</v>
      </c>
    </row>
    <row r="85" spans="1:9" ht="25.5" customHeight="1">
      <c r="A85" s="78">
        <v>74</v>
      </c>
      <c r="B85" s="60" t="s">
        <v>57</v>
      </c>
      <c r="C85" s="53">
        <v>805</v>
      </c>
      <c r="D85" s="42" t="s">
        <v>2</v>
      </c>
      <c r="E85" s="19">
        <v>130082020</v>
      </c>
      <c r="F85" s="42" t="s">
        <v>58</v>
      </c>
      <c r="G85" s="66">
        <f t="shared" si="10"/>
        <v>47373</v>
      </c>
      <c r="H85" s="66">
        <f t="shared" si="10"/>
        <v>30000</v>
      </c>
      <c r="I85" s="66">
        <f t="shared" si="10"/>
        <v>30000</v>
      </c>
    </row>
    <row r="86" spans="1:9" ht="42" customHeight="1">
      <c r="A86" s="40">
        <v>75</v>
      </c>
      <c r="B86" s="60" t="s">
        <v>59</v>
      </c>
      <c r="C86" s="53">
        <v>805</v>
      </c>
      <c r="D86" s="42" t="s">
        <v>2</v>
      </c>
      <c r="E86" s="19">
        <v>130082020</v>
      </c>
      <c r="F86" s="42" t="s">
        <v>60</v>
      </c>
      <c r="G86" s="66">
        <v>47373</v>
      </c>
      <c r="H86" s="66">
        <v>30000</v>
      </c>
      <c r="I86" s="66">
        <f>H86</f>
        <v>30000</v>
      </c>
    </row>
    <row r="87" spans="1:9" s="12" customFormat="1" ht="17.25" customHeight="1">
      <c r="A87" s="78">
        <v>76</v>
      </c>
      <c r="B87" s="61" t="s">
        <v>61</v>
      </c>
      <c r="C87" s="40">
        <v>805</v>
      </c>
      <c r="D87" s="25" t="s">
        <v>63</v>
      </c>
      <c r="E87" s="26"/>
      <c r="F87" s="25"/>
      <c r="G87" s="65">
        <f aca="true" t="shared" si="11" ref="G87:I89">G88</f>
        <v>2203279</v>
      </c>
      <c r="H87" s="65">
        <f t="shared" si="11"/>
        <v>210200</v>
      </c>
      <c r="I87" s="65">
        <f t="shared" si="11"/>
        <v>218450</v>
      </c>
    </row>
    <row r="88" spans="1:9" ht="18.75" customHeight="1">
      <c r="A88" s="78">
        <v>77</v>
      </c>
      <c r="B88" s="60" t="s">
        <v>49</v>
      </c>
      <c r="C88" s="53">
        <v>805</v>
      </c>
      <c r="D88" s="42" t="s">
        <v>64</v>
      </c>
      <c r="E88" s="19"/>
      <c r="F88" s="42"/>
      <c r="G88" s="66">
        <f t="shared" si="11"/>
        <v>2203279</v>
      </c>
      <c r="H88" s="66">
        <f t="shared" si="11"/>
        <v>210200</v>
      </c>
      <c r="I88" s="66">
        <f t="shared" si="11"/>
        <v>218450</v>
      </c>
    </row>
    <row r="89" spans="1:9" ht="66" customHeight="1">
      <c r="A89" s="40">
        <v>78</v>
      </c>
      <c r="B89" s="60" t="s">
        <v>151</v>
      </c>
      <c r="C89" s="53">
        <v>805</v>
      </c>
      <c r="D89" s="42" t="s">
        <v>64</v>
      </c>
      <c r="E89" s="19">
        <v>100000000</v>
      </c>
      <c r="F89" s="42"/>
      <c r="G89" s="66">
        <f t="shared" si="11"/>
        <v>2203279</v>
      </c>
      <c r="H89" s="66">
        <f t="shared" si="11"/>
        <v>210200</v>
      </c>
      <c r="I89" s="66">
        <f t="shared" si="11"/>
        <v>218450</v>
      </c>
    </row>
    <row r="90" spans="1:9" ht="42" customHeight="1">
      <c r="A90" s="78">
        <v>79</v>
      </c>
      <c r="B90" s="60" t="s">
        <v>76</v>
      </c>
      <c r="C90" s="53">
        <v>805</v>
      </c>
      <c r="D90" s="42" t="s">
        <v>64</v>
      </c>
      <c r="E90" s="19">
        <v>120000000</v>
      </c>
      <c r="F90" s="42"/>
      <c r="G90" s="66">
        <f>G91+G94+G97+G100+G103+G106</f>
        <v>2203279</v>
      </c>
      <c r="H90" s="66">
        <f>H103</f>
        <v>210200</v>
      </c>
      <c r="I90" s="66">
        <f>I103</f>
        <v>218450</v>
      </c>
    </row>
    <row r="91" spans="1:9" ht="143.25" customHeight="1">
      <c r="A91" s="78">
        <v>80</v>
      </c>
      <c r="B91" s="60" t="s">
        <v>243</v>
      </c>
      <c r="C91" s="53">
        <v>805</v>
      </c>
      <c r="D91" s="42" t="s">
        <v>64</v>
      </c>
      <c r="E91" s="19">
        <v>120075080</v>
      </c>
      <c r="F91" s="42"/>
      <c r="G91" s="66">
        <v>195000</v>
      </c>
      <c r="H91" s="66">
        <v>0</v>
      </c>
      <c r="I91" s="66">
        <v>0</v>
      </c>
    </row>
    <row r="92" spans="1:9" ht="30.75" customHeight="1">
      <c r="A92" s="40">
        <v>81</v>
      </c>
      <c r="B92" s="60" t="s">
        <v>57</v>
      </c>
      <c r="C92" s="53">
        <v>805</v>
      </c>
      <c r="D92" s="42" t="s">
        <v>64</v>
      </c>
      <c r="E92" s="19">
        <v>120075080</v>
      </c>
      <c r="F92" s="42" t="s">
        <v>58</v>
      </c>
      <c r="G92" s="66">
        <f aca="true" t="shared" si="12" ref="G92:I95">G93</f>
        <v>195000</v>
      </c>
      <c r="H92" s="66">
        <f t="shared" si="12"/>
        <v>0</v>
      </c>
      <c r="I92" s="66">
        <f t="shared" si="12"/>
        <v>0</v>
      </c>
    </row>
    <row r="93" spans="1:9" ht="39" customHeight="1">
      <c r="A93" s="78">
        <v>82</v>
      </c>
      <c r="B93" s="60" t="s">
        <v>59</v>
      </c>
      <c r="C93" s="53">
        <v>805</v>
      </c>
      <c r="D93" s="42" t="s">
        <v>64</v>
      </c>
      <c r="E93" s="19">
        <v>120075080</v>
      </c>
      <c r="F93" s="42" t="s">
        <v>60</v>
      </c>
      <c r="G93" s="66">
        <v>195000</v>
      </c>
      <c r="H93" s="66">
        <v>0</v>
      </c>
      <c r="I93" s="66">
        <v>0</v>
      </c>
    </row>
    <row r="94" spans="1:9" ht="153.75" customHeight="1">
      <c r="A94" s="78">
        <v>83</v>
      </c>
      <c r="B94" s="60" t="s">
        <v>244</v>
      </c>
      <c r="C94" s="53">
        <v>805</v>
      </c>
      <c r="D94" s="42" t="s">
        <v>64</v>
      </c>
      <c r="E94" s="19" t="s">
        <v>234</v>
      </c>
      <c r="F94" s="42"/>
      <c r="G94" s="66">
        <v>2340</v>
      </c>
      <c r="H94" s="66">
        <v>0</v>
      </c>
      <c r="I94" s="66">
        <v>0</v>
      </c>
    </row>
    <row r="95" spans="1:9" ht="28.5" customHeight="1">
      <c r="A95" s="40">
        <v>84</v>
      </c>
      <c r="B95" s="60" t="s">
        <v>57</v>
      </c>
      <c r="C95" s="53">
        <v>805</v>
      </c>
      <c r="D95" s="42" t="s">
        <v>64</v>
      </c>
      <c r="E95" s="19" t="s">
        <v>234</v>
      </c>
      <c r="F95" s="42" t="s">
        <v>58</v>
      </c>
      <c r="G95" s="66">
        <f t="shared" si="12"/>
        <v>2340</v>
      </c>
      <c r="H95" s="66">
        <f t="shared" si="12"/>
        <v>0</v>
      </c>
      <c r="I95" s="66">
        <f t="shared" si="12"/>
        <v>0</v>
      </c>
    </row>
    <row r="96" spans="1:9" ht="39" customHeight="1">
      <c r="A96" s="78">
        <v>85</v>
      </c>
      <c r="B96" s="60" t="s">
        <v>59</v>
      </c>
      <c r="C96" s="53">
        <v>805</v>
      </c>
      <c r="D96" s="42" t="s">
        <v>64</v>
      </c>
      <c r="E96" s="19" t="s">
        <v>234</v>
      </c>
      <c r="F96" s="42" t="s">
        <v>60</v>
      </c>
      <c r="G96" s="66">
        <v>2340</v>
      </c>
      <c r="H96" s="66">
        <v>0</v>
      </c>
      <c r="I96" s="66">
        <v>0</v>
      </c>
    </row>
    <row r="97" spans="1:9" ht="207.75" customHeight="1">
      <c r="A97" s="78">
        <v>86</v>
      </c>
      <c r="B97" s="60" t="s">
        <v>245</v>
      </c>
      <c r="C97" s="53">
        <v>805</v>
      </c>
      <c r="D97" s="42" t="s">
        <v>64</v>
      </c>
      <c r="E97" s="19">
        <v>120075090</v>
      </c>
      <c r="F97" s="42"/>
      <c r="G97" s="66">
        <v>1682350</v>
      </c>
      <c r="H97" s="66">
        <v>0</v>
      </c>
      <c r="I97" s="66">
        <v>0</v>
      </c>
    </row>
    <row r="98" spans="1:9" ht="30.75" customHeight="1">
      <c r="A98" s="40">
        <v>87</v>
      </c>
      <c r="B98" s="60" t="s">
        <v>57</v>
      </c>
      <c r="C98" s="53">
        <v>805</v>
      </c>
      <c r="D98" s="42" t="s">
        <v>64</v>
      </c>
      <c r="E98" s="19">
        <v>120075090</v>
      </c>
      <c r="F98" s="42" t="s">
        <v>58</v>
      </c>
      <c r="G98" s="66">
        <f aca="true" t="shared" si="13" ref="G98:I101">G99</f>
        <v>1682350</v>
      </c>
      <c r="H98" s="66">
        <f t="shared" si="13"/>
        <v>0</v>
      </c>
      <c r="I98" s="66">
        <f t="shared" si="13"/>
        <v>0</v>
      </c>
    </row>
    <row r="99" spans="1:9" ht="39" customHeight="1">
      <c r="A99" s="78">
        <v>88</v>
      </c>
      <c r="B99" s="60" t="s">
        <v>59</v>
      </c>
      <c r="C99" s="53">
        <v>805</v>
      </c>
      <c r="D99" s="42" t="s">
        <v>64</v>
      </c>
      <c r="E99" s="19">
        <v>120075090</v>
      </c>
      <c r="F99" s="42" t="s">
        <v>60</v>
      </c>
      <c r="G99" s="66">
        <v>1682350</v>
      </c>
      <c r="H99" s="66">
        <v>0</v>
      </c>
      <c r="I99" s="66">
        <v>0</v>
      </c>
    </row>
    <row r="100" spans="1:9" ht="199.5" customHeight="1">
      <c r="A100" s="78">
        <v>89</v>
      </c>
      <c r="B100" s="60" t="s">
        <v>246</v>
      </c>
      <c r="C100" s="53">
        <v>805</v>
      </c>
      <c r="D100" s="42" t="s">
        <v>64</v>
      </c>
      <c r="E100" s="19" t="s">
        <v>247</v>
      </c>
      <c r="F100" s="42"/>
      <c r="G100" s="66">
        <v>20189</v>
      </c>
      <c r="H100" s="66">
        <v>0</v>
      </c>
      <c r="I100" s="66">
        <v>0</v>
      </c>
    </row>
    <row r="101" spans="1:9" ht="30.75" customHeight="1">
      <c r="A101" s="40">
        <v>90</v>
      </c>
      <c r="B101" s="60" t="s">
        <v>57</v>
      </c>
      <c r="C101" s="53">
        <v>805</v>
      </c>
      <c r="D101" s="42" t="s">
        <v>64</v>
      </c>
      <c r="E101" s="19" t="s">
        <v>248</v>
      </c>
      <c r="F101" s="42" t="s">
        <v>58</v>
      </c>
      <c r="G101" s="66">
        <f t="shared" si="13"/>
        <v>20189</v>
      </c>
      <c r="H101" s="66">
        <f t="shared" si="13"/>
        <v>0</v>
      </c>
      <c r="I101" s="66">
        <f t="shared" si="13"/>
        <v>0</v>
      </c>
    </row>
    <row r="102" spans="1:9" ht="39" customHeight="1">
      <c r="A102" s="78">
        <v>91</v>
      </c>
      <c r="B102" s="60" t="s">
        <v>59</v>
      </c>
      <c r="C102" s="53">
        <v>805</v>
      </c>
      <c r="D102" s="42" t="s">
        <v>64</v>
      </c>
      <c r="E102" s="19" t="s">
        <v>248</v>
      </c>
      <c r="F102" s="42" t="s">
        <v>60</v>
      </c>
      <c r="G102" s="66">
        <v>20189</v>
      </c>
      <c r="H102" s="66">
        <v>0</v>
      </c>
      <c r="I102" s="66">
        <v>0</v>
      </c>
    </row>
    <row r="103" spans="1:9" ht="134.25" customHeight="1">
      <c r="A103" s="78">
        <v>92</v>
      </c>
      <c r="B103" s="60" t="s">
        <v>336</v>
      </c>
      <c r="C103" s="53">
        <v>805</v>
      </c>
      <c r="D103" s="42" t="s">
        <v>64</v>
      </c>
      <c r="E103" s="19">
        <v>120081090</v>
      </c>
      <c r="F103" s="42"/>
      <c r="G103" s="66">
        <f aca="true" t="shared" si="14" ref="G103:I104">G104</f>
        <v>119400</v>
      </c>
      <c r="H103" s="66">
        <f t="shared" si="14"/>
        <v>210200</v>
      </c>
      <c r="I103" s="66">
        <f t="shared" si="14"/>
        <v>218450</v>
      </c>
    </row>
    <row r="104" spans="1:9" ht="30.75" customHeight="1">
      <c r="A104" s="40">
        <v>93</v>
      </c>
      <c r="B104" s="60" t="s">
        <v>57</v>
      </c>
      <c r="C104" s="53">
        <v>805</v>
      </c>
      <c r="D104" s="42" t="s">
        <v>64</v>
      </c>
      <c r="E104" s="19">
        <v>120081090</v>
      </c>
      <c r="F104" s="42" t="s">
        <v>58</v>
      </c>
      <c r="G104" s="66">
        <f t="shared" si="14"/>
        <v>119400</v>
      </c>
      <c r="H104" s="66">
        <f t="shared" si="14"/>
        <v>210200</v>
      </c>
      <c r="I104" s="66">
        <f t="shared" si="14"/>
        <v>218450</v>
      </c>
    </row>
    <row r="105" spans="1:9" ht="39" customHeight="1">
      <c r="A105" s="78">
        <v>94</v>
      </c>
      <c r="B105" s="60" t="s">
        <v>59</v>
      </c>
      <c r="C105" s="53">
        <v>805</v>
      </c>
      <c r="D105" s="42" t="s">
        <v>64</v>
      </c>
      <c r="E105" s="19">
        <v>120081090</v>
      </c>
      <c r="F105" s="42" t="s">
        <v>60</v>
      </c>
      <c r="G105" s="66">
        <f>'прил 7 ЦСР,ВР,РП'!F81</f>
        <v>119400</v>
      </c>
      <c r="H105" s="66">
        <v>210200</v>
      </c>
      <c r="I105" s="66">
        <v>218450</v>
      </c>
    </row>
    <row r="106" spans="1:9" ht="140.25" customHeight="1">
      <c r="A106" s="78">
        <v>95</v>
      </c>
      <c r="B106" s="60" t="s">
        <v>336</v>
      </c>
      <c r="C106" s="53">
        <v>805</v>
      </c>
      <c r="D106" s="42" t="s">
        <v>64</v>
      </c>
      <c r="E106" s="19">
        <v>120082120</v>
      </c>
      <c r="F106" s="42" t="s">
        <v>102</v>
      </c>
      <c r="G106" s="66">
        <f>G107</f>
        <v>184000</v>
      </c>
      <c r="H106" s="66">
        <v>0</v>
      </c>
      <c r="I106" s="66">
        <v>0</v>
      </c>
    </row>
    <row r="107" spans="1:9" ht="30.75" customHeight="1">
      <c r="A107" s="40">
        <v>96</v>
      </c>
      <c r="B107" s="60" t="s">
        <v>57</v>
      </c>
      <c r="C107" s="53">
        <v>805</v>
      </c>
      <c r="D107" s="42" t="s">
        <v>64</v>
      </c>
      <c r="E107" s="19">
        <v>120082120</v>
      </c>
      <c r="F107" s="42" t="s">
        <v>58</v>
      </c>
      <c r="G107" s="66">
        <f>G108</f>
        <v>184000</v>
      </c>
      <c r="H107" s="66">
        <f>H108</f>
        <v>0</v>
      </c>
      <c r="I107" s="66">
        <f>I108</f>
        <v>0</v>
      </c>
    </row>
    <row r="108" spans="1:9" ht="39" customHeight="1">
      <c r="A108" s="78">
        <v>97</v>
      </c>
      <c r="B108" s="60" t="s">
        <v>59</v>
      </c>
      <c r="C108" s="53">
        <v>805</v>
      </c>
      <c r="D108" s="42" t="s">
        <v>64</v>
      </c>
      <c r="E108" s="19">
        <f>E107</f>
        <v>120082120</v>
      </c>
      <c r="F108" s="42" t="s">
        <v>60</v>
      </c>
      <c r="G108" s="66">
        <v>184000</v>
      </c>
      <c r="H108" s="66">
        <v>0</v>
      </c>
      <c r="I108" s="66">
        <v>0</v>
      </c>
    </row>
    <row r="109" spans="1:9" s="12" customFormat="1" ht="17.25" customHeight="1">
      <c r="A109" s="78">
        <v>98</v>
      </c>
      <c r="B109" s="61" t="s">
        <v>3</v>
      </c>
      <c r="C109" s="40">
        <v>805</v>
      </c>
      <c r="D109" s="25" t="s">
        <v>10</v>
      </c>
      <c r="E109" s="26"/>
      <c r="F109" s="40"/>
      <c r="G109" s="65">
        <f aca="true" t="shared" si="15" ref="G109:I110">G110</f>
        <v>3226227.62</v>
      </c>
      <c r="H109" s="65">
        <f t="shared" si="15"/>
        <v>1645967</v>
      </c>
      <c r="I109" s="65">
        <f t="shared" si="15"/>
        <v>1482819</v>
      </c>
    </row>
    <row r="110" spans="1:9" ht="17.25" customHeight="1">
      <c r="A110" s="40">
        <v>99</v>
      </c>
      <c r="B110" s="60" t="s">
        <v>4</v>
      </c>
      <c r="C110" s="53">
        <v>805</v>
      </c>
      <c r="D110" s="42" t="s">
        <v>11</v>
      </c>
      <c r="E110" s="19"/>
      <c r="F110" s="53"/>
      <c r="G110" s="66">
        <f t="shared" si="15"/>
        <v>3226227.62</v>
      </c>
      <c r="H110" s="66">
        <f t="shared" si="15"/>
        <v>1645967</v>
      </c>
      <c r="I110" s="66">
        <f t="shared" si="15"/>
        <v>1482819</v>
      </c>
    </row>
    <row r="111" spans="1:9" ht="59.25" customHeight="1">
      <c r="A111" s="78">
        <v>100</v>
      </c>
      <c r="B111" s="60" t="s">
        <v>151</v>
      </c>
      <c r="C111" s="53">
        <v>805</v>
      </c>
      <c r="D111" s="42" t="s">
        <v>11</v>
      </c>
      <c r="E111" s="19">
        <v>100000000</v>
      </c>
      <c r="F111" s="53"/>
      <c r="G111" s="66">
        <f>G112</f>
        <v>3226227.62</v>
      </c>
      <c r="H111" s="66">
        <f>H112</f>
        <v>1645967</v>
      </c>
      <c r="I111" s="66">
        <f>I112</f>
        <v>1482819</v>
      </c>
    </row>
    <row r="112" spans="1:9" ht="30" customHeight="1">
      <c r="A112" s="78">
        <v>101</v>
      </c>
      <c r="B112" s="60" t="s">
        <v>152</v>
      </c>
      <c r="C112" s="53">
        <v>805</v>
      </c>
      <c r="D112" s="42" t="s">
        <v>11</v>
      </c>
      <c r="E112" s="19">
        <v>110000000</v>
      </c>
      <c r="F112" s="53"/>
      <c r="G112" s="66">
        <f>G113+G116+G119+G122+G125</f>
        <v>3226227.62</v>
      </c>
      <c r="H112" s="66">
        <v>1645967</v>
      </c>
      <c r="I112" s="66">
        <f>I119+I122+I125</f>
        <v>1482819</v>
      </c>
    </row>
    <row r="113" spans="1:9" ht="132" customHeight="1">
      <c r="A113" s="40">
        <v>102</v>
      </c>
      <c r="B113" s="60" t="s">
        <v>311</v>
      </c>
      <c r="C113" s="53">
        <v>805</v>
      </c>
      <c r="D113" s="42" t="s">
        <v>11</v>
      </c>
      <c r="E113" s="19">
        <v>110076410</v>
      </c>
      <c r="F113" s="53"/>
      <c r="G113" s="66">
        <v>1463150</v>
      </c>
      <c r="H113" s="66">
        <v>0</v>
      </c>
      <c r="I113" s="66">
        <v>0</v>
      </c>
    </row>
    <row r="114" spans="1:9" ht="33" customHeight="1">
      <c r="A114" s="78">
        <v>103</v>
      </c>
      <c r="B114" s="60" t="s">
        <v>57</v>
      </c>
      <c r="C114" s="53">
        <v>805</v>
      </c>
      <c r="D114" s="42" t="s">
        <v>11</v>
      </c>
      <c r="E114" s="19">
        <f>E113</f>
        <v>110076410</v>
      </c>
      <c r="F114" s="53">
        <v>200</v>
      </c>
      <c r="G114" s="66">
        <f>G115</f>
        <v>1463150</v>
      </c>
      <c r="H114" s="66">
        <f>H115</f>
        <v>0</v>
      </c>
      <c r="I114" s="66">
        <f>I115</f>
        <v>0</v>
      </c>
    </row>
    <row r="115" spans="1:9" ht="42.75" customHeight="1">
      <c r="A115" s="78">
        <v>104</v>
      </c>
      <c r="B115" s="60" t="s">
        <v>59</v>
      </c>
      <c r="C115" s="53">
        <v>805</v>
      </c>
      <c r="D115" s="42" t="s">
        <v>11</v>
      </c>
      <c r="E115" s="19">
        <f>E114</f>
        <v>110076410</v>
      </c>
      <c r="F115" s="53">
        <v>240</v>
      </c>
      <c r="G115" s="66">
        <v>1463150</v>
      </c>
      <c r="H115" s="66">
        <v>0</v>
      </c>
      <c r="I115" s="66">
        <v>0</v>
      </c>
    </row>
    <row r="116" spans="1:9" ht="144" customHeight="1">
      <c r="A116" s="40">
        <v>105</v>
      </c>
      <c r="B116" s="60" t="s">
        <v>313</v>
      </c>
      <c r="C116" s="53">
        <v>805</v>
      </c>
      <c r="D116" s="42" t="s">
        <v>11</v>
      </c>
      <c r="E116" s="19" t="s">
        <v>312</v>
      </c>
      <c r="F116" s="53"/>
      <c r="G116" s="66">
        <f>G117</f>
        <v>271733</v>
      </c>
      <c r="H116" s="66">
        <v>0</v>
      </c>
      <c r="I116" s="66">
        <v>0</v>
      </c>
    </row>
    <row r="117" spans="1:9" ht="33" customHeight="1">
      <c r="A117" s="78">
        <v>106</v>
      </c>
      <c r="B117" s="60" t="s">
        <v>57</v>
      </c>
      <c r="C117" s="53">
        <v>805</v>
      </c>
      <c r="D117" s="42" t="s">
        <v>11</v>
      </c>
      <c r="E117" s="19" t="str">
        <f>E116</f>
        <v>1100S6410</v>
      </c>
      <c r="F117" s="53">
        <v>200</v>
      </c>
      <c r="G117" s="66">
        <f>G118</f>
        <v>271733</v>
      </c>
      <c r="H117" s="66">
        <f>H118</f>
        <v>0</v>
      </c>
      <c r="I117" s="66">
        <f>I118</f>
        <v>0</v>
      </c>
    </row>
    <row r="118" spans="1:9" ht="42.75" customHeight="1">
      <c r="A118" s="78">
        <v>107</v>
      </c>
      <c r="B118" s="60" t="s">
        <v>59</v>
      </c>
      <c r="C118" s="53">
        <v>805</v>
      </c>
      <c r="D118" s="42" t="s">
        <v>11</v>
      </c>
      <c r="E118" s="19" t="str">
        <f>E117</f>
        <v>1100S6410</v>
      </c>
      <c r="F118" s="53">
        <v>240</v>
      </c>
      <c r="G118" s="66">
        <v>271733</v>
      </c>
      <c r="H118" s="66">
        <v>0</v>
      </c>
      <c r="I118" s="66">
        <v>0</v>
      </c>
    </row>
    <row r="119" spans="1:9" ht="97.5" customHeight="1">
      <c r="A119" s="40">
        <v>108</v>
      </c>
      <c r="B119" s="60" t="s">
        <v>150</v>
      </c>
      <c r="C119" s="53">
        <v>805</v>
      </c>
      <c r="D119" s="42" t="s">
        <v>11</v>
      </c>
      <c r="E119" s="19">
        <v>110081010</v>
      </c>
      <c r="F119" s="53"/>
      <c r="G119" s="66">
        <f aca="true" t="shared" si="16" ref="G119:I120">G120</f>
        <v>1215084.62</v>
      </c>
      <c r="H119" s="66">
        <f t="shared" si="16"/>
        <v>1515797</v>
      </c>
      <c r="I119" s="66">
        <f t="shared" si="16"/>
        <v>1353069</v>
      </c>
    </row>
    <row r="120" spans="1:9" ht="34.5" customHeight="1">
      <c r="A120" s="78">
        <v>109</v>
      </c>
      <c r="B120" s="60" t="s">
        <v>57</v>
      </c>
      <c r="C120" s="53">
        <v>805</v>
      </c>
      <c r="D120" s="42" t="s">
        <v>11</v>
      </c>
      <c r="E120" s="19">
        <v>110081010</v>
      </c>
      <c r="F120" s="53">
        <v>200</v>
      </c>
      <c r="G120" s="66">
        <f t="shared" si="16"/>
        <v>1215084.62</v>
      </c>
      <c r="H120" s="66">
        <f t="shared" si="16"/>
        <v>1515797</v>
      </c>
      <c r="I120" s="66">
        <f t="shared" si="16"/>
        <v>1353069</v>
      </c>
    </row>
    <row r="121" spans="1:9" ht="40.5" customHeight="1">
      <c r="A121" s="78">
        <v>110</v>
      </c>
      <c r="B121" s="60" t="s">
        <v>59</v>
      </c>
      <c r="C121" s="53">
        <v>805</v>
      </c>
      <c r="D121" s="42" t="s">
        <v>11</v>
      </c>
      <c r="E121" s="19">
        <v>110081010</v>
      </c>
      <c r="F121" s="53">
        <v>240</v>
      </c>
      <c r="G121" s="66">
        <v>1215084.62</v>
      </c>
      <c r="H121" s="66">
        <v>1515797</v>
      </c>
      <c r="I121" s="66">
        <v>1353069</v>
      </c>
    </row>
    <row r="122" spans="1:9" ht="107.25" customHeight="1">
      <c r="A122" s="40">
        <v>111</v>
      </c>
      <c r="B122" s="60" t="s">
        <v>153</v>
      </c>
      <c r="C122" s="53">
        <v>805</v>
      </c>
      <c r="D122" s="42" t="s">
        <v>11</v>
      </c>
      <c r="E122" s="19">
        <v>110081040</v>
      </c>
      <c r="F122" s="53"/>
      <c r="G122" s="66">
        <f aca="true" t="shared" si="17" ref="G122:I123">G123</f>
        <v>158510</v>
      </c>
      <c r="H122" s="66">
        <f t="shared" si="17"/>
        <v>12000</v>
      </c>
      <c r="I122" s="66">
        <f t="shared" si="17"/>
        <v>12000</v>
      </c>
    </row>
    <row r="123" spans="1:9" ht="33" customHeight="1">
      <c r="A123" s="78">
        <v>112</v>
      </c>
      <c r="B123" s="60" t="s">
        <v>57</v>
      </c>
      <c r="C123" s="53">
        <v>805</v>
      </c>
      <c r="D123" s="42" t="s">
        <v>11</v>
      </c>
      <c r="E123" s="19">
        <v>110081040</v>
      </c>
      <c r="F123" s="53">
        <v>200</v>
      </c>
      <c r="G123" s="66">
        <f t="shared" si="17"/>
        <v>158510</v>
      </c>
      <c r="H123" s="66">
        <f t="shared" si="17"/>
        <v>12000</v>
      </c>
      <c r="I123" s="66">
        <f t="shared" si="17"/>
        <v>12000</v>
      </c>
    </row>
    <row r="124" spans="1:9" ht="42.75" customHeight="1">
      <c r="A124" s="78">
        <v>113</v>
      </c>
      <c r="B124" s="60" t="s">
        <v>59</v>
      </c>
      <c r="C124" s="53">
        <v>805</v>
      </c>
      <c r="D124" s="42" t="s">
        <v>11</v>
      </c>
      <c r="E124" s="19">
        <v>110081040</v>
      </c>
      <c r="F124" s="53">
        <v>240</v>
      </c>
      <c r="G124" s="66">
        <v>158510</v>
      </c>
      <c r="H124" s="66">
        <v>12000</v>
      </c>
      <c r="I124" s="66">
        <f>H124</f>
        <v>12000</v>
      </c>
    </row>
    <row r="125" spans="1:9" ht="105.75" customHeight="1">
      <c r="A125" s="40">
        <v>114</v>
      </c>
      <c r="B125" s="60" t="s">
        <v>154</v>
      </c>
      <c r="C125" s="53">
        <v>805</v>
      </c>
      <c r="D125" s="42" t="s">
        <v>11</v>
      </c>
      <c r="E125" s="19">
        <v>110081050</v>
      </c>
      <c r="F125" s="53"/>
      <c r="G125" s="66">
        <f aca="true" t="shared" si="18" ref="G125:I126">G126</f>
        <v>117750</v>
      </c>
      <c r="H125" s="66">
        <f t="shared" si="18"/>
        <v>117750</v>
      </c>
      <c r="I125" s="66">
        <f t="shared" si="18"/>
        <v>117750</v>
      </c>
    </row>
    <row r="126" spans="1:9" ht="32.25" customHeight="1">
      <c r="A126" s="78">
        <v>115</v>
      </c>
      <c r="B126" s="60" t="s">
        <v>57</v>
      </c>
      <c r="C126" s="53">
        <v>805</v>
      </c>
      <c r="D126" s="42" t="s">
        <v>11</v>
      </c>
      <c r="E126" s="19">
        <v>110081050</v>
      </c>
      <c r="F126" s="53">
        <v>200</v>
      </c>
      <c r="G126" s="66">
        <f t="shared" si="18"/>
        <v>117750</v>
      </c>
      <c r="H126" s="66">
        <f t="shared" si="18"/>
        <v>117750</v>
      </c>
      <c r="I126" s="66">
        <f t="shared" si="18"/>
        <v>117750</v>
      </c>
    </row>
    <row r="127" spans="1:9" ht="46.5" customHeight="1">
      <c r="A127" s="78">
        <v>116</v>
      </c>
      <c r="B127" s="60" t="s">
        <v>59</v>
      </c>
      <c r="C127" s="53">
        <v>805</v>
      </c>
      <c r="D127" s="42" t="s">
        <v>11</v>
      </c>
      <c r="E127" s="19">
        <v>110081050</v>
      </c>
      <c r="F127" s="53">
        <v>240</v>
      </c>
      <c r="G127" s="66">
        <v>117750</v>
      </c>
      <c r="H127" s="66">
        <f>G127</f>
        <v>117750</v>
      </c>
      <c r="I127" s="66">
        <f>H127</f>
        <v>117750</v>
      </c>
    </row>
    <row r="128" spans="1:9" s="12" customFormat="1" ht="16.5" customHeight="1">
      <c r="A128" s="40">
        <v>117</v>
      </c>
      <c r="B128" s="61" t="s">
        <v>21</v>
      </c>
      <c r="C128" s="40">
        <v>805</v>
      </c>
      <c r="D128" s="25" t="s">
        <v>12</v>
      </c>
      <c r="E128" s="26"/>
      <c r="F128" s="40"/>
      <c r="G128" s="65">
        <f>G129</f>
        <v>1175630.98</v>
      </c>
      <c r="H128" s="65">
        <f>H129</f>
        <v>1171817</v>
      </c>
      <c r="I128" s="65">
        <f>I129</f>
        <v>1171817</v>
      </c>
    </row>
    <row r="129" spans="1:9" ht="15.75" customHeight="1">
      <c r="A129" s="78">
        <v>118</v>
      </c>
      <c r="B129" s="60" t="s">
        <v>5</v>
      </c>
      <c r="C129" s="53">
        <v>805</v>
      </c>
      <c r="D129" s="42" t="s">
        <v>13</v>
      </c>
      <c r="E129" s="19"/>
      <c r="F129" s="42"/>
      <c r="G129" s="66">
        <f>G130+G137</f>
        <v>1175630.98</v>
      </c>
      <c r="H129" s="66">
        <f>H130+H137</f>
        <v>1171817</v>
      </c>
      <c r="I129" s="66">
        <f>I130+I137</f>
        <v>1171817</v>
      </c>
    </row>
    <row r="130" spans="1:9" ht="30" customHeight="1">
      <c r="A130" s="78">
        <v>119</v>
      </c>
      <c r="B130" s="60" t="s">
        <v>94</v>
      </c>
      <c r="C130" s="53">
        <v>805</v>
      </c>
      <c r="D130" s="42" t="s">
        <v>13</v>
      </c>
      <c r="E130" s="19">
        <v>200000000</v>
      </c>
      <c r="F130" s="42"/>
      <c r="G130" s="66">
        <f>G131+G134</f>
        <v>63971.979999999996</v>
      </c>
      <c r="H130" s="66">
        <f>H131+H134</f>
        <v>0</v>
      </c>
      <c r="I130" s="66">
        <f>I131+I134</f>
        <v>0</v>
      </c>
    </row>
    <row r="131" spans="1:9" ht="84.75" customHeight="1">
      <c r="A131" s="40">
        <v>120</v>
      </c>
      <c r="B131" s="60" t="s">
        <v>160</v>
      </c>
      <c r="C131" s="53">
        <v>805</v>
      </c>
      <c r="D131" s="42" t="s">
        <v>13</v>
      </c>
      <c r="E131" s="19">
        <v>210080610</v>
      </c>
      <c r="F131" s="42"/>
      <c r="G131" s="66">
        <f aca="true" t="shared" si="19" ref="G131:I132">G132</f>
        <v>2740.78</v>
      </c>
      <c r="H131" s="66">
        <f t="shared" si="19"/>
        <v>0</v>
      </c>
      <c r="I131" s="66">
        <f t="shared" si="19"/>
        <v>0</v>
      </c>
    </row>
    <row r="132" spans="1:9" ht="45" customHeight="1">
      <c r="A132" s="78">
        <v>121</v>
      </c>
      <c r="B132" s="60" t="s">
        <v>77</v>
      </c>
      <c r="C132" s="53">
        <v>805</v>
      </c>
      <c r="D132" s="42" t="s">
        <v>13</v>
      </c>
      <c r="E132" s="19">
        <v>210080610</v>
      </c>
      <c r="F132" s="42" t="s">
        <v>300</v>
      </c>
      <c r="G132" s="66">
        <f t="shared" si="19"/>
        <v>2740.78</v>
      </c>
      <c r="H132" s="66">
        <f t="shared" si="19"/>
        <v>0</v>
      </c>
      <c r="I132" s="66">
        <f t="shared" si="19"/>
        <v>0</v>
      </c>
    </row>
    <row r="133" spans="1:9" ht="18.75" customHeight="1">
      <c r="A133" s="78">
        <v>122</v>
      </c>
      <c r="B133" s="62" t="s">
        <v>78</v>
      </c>
      <c r="C133" s="53">
        <v>805</v>
      </c>
      <c r="D133" s="42" t="s">
        <v>13</v>
      </c>
      <c r="E133" s="19">
        <v>210080610</v>
      </c>
      <c r="F133" s="42" t="s">
        <v>299</v>
      </c>
      <c r="G133" s="66">
        <v>2740.78</v>
      </c>
      <c r="H133" s="66">
        <v>0</v>
      </c>
      <c r="I133" s="66">
        <f>H133</f>
        <v>0</v>
      </c>
    </row>
    <row r="134" spans="1:9" ht="84.75" customHeight="1">
      <c r="A134" s="40">
        <v>123</v>
      </c>
      <c r="B134" s="60" t="s">
        <v>160</v>
      </c>
      <c r="C134" s="53">
        <v>805</v>
      </c>
      <c r="D134" s="42" t="s">
        <v>13</v>
      </c>
      <c r="E134" s="19">
        <v>220080610</v>
      </c>
      <c r="F134" s="42"/>
      <c r="G134" s="66">
        <f>G135</f>
        <v>61231.2</v>
      </c>
      <c r="H134" s="66">
        <f aca="true" t="shared" si="20" ref="G134:I135">H135</f>
        <v>0</v>
      </c>
      <c r="I134" s="66">
        <f t="shared" si="20"/>
        <v>0</v>
      </c>
    </row>
    <row r="135" spans="1:9" ht="45" customHeight="1">
      <c r="A135" s="78">
        <v>124</v>
      </c>
      <c r="B135" s="60" t="s">
        <v>77</v>
      </c>
      <c r="C135" s="53">
        <v>805</v>
      </c>
      <c r="D135" s="42" t="s">
        <v>13</v>
      </c>
      <c r="E135" s="19">
        <v>220080610</v>
      </c>
      <c r="F135" s="42" t="s">
        <v>300</v>
      </c>
      <c r="G135" s="66">
        <f t="shared" si="20"/>
        <v>61231.2</v>
      </c>
      <c r="H135" s="66">
        <f>H136</f>
        <v>0</v>
      </c>
      <c r="I135" s="66">
        <f>I136</f>
        <v>0</v>
      </c>
    </row>
    <row r="136" spans="1:9" ht="18.75" customHeight="1">
      <c r="A136" s="40">
        <v>125</v>
      </c>
      <c r="B136" s="116" t="s">
        <v>78</v>
      </c>
      <c r="C136" s="84">
        <v>805</v>
      </c>
      <c r="D136" s="117" t="s">
        <v>13</v>
      </c>
      <c r="E136" s="118">
        <v>220080610</v>
      </c>
      <c r="F136" s="117" t="s">
        <v>299</v>
      </c>
      <c r="G136" s="119">
        <v>61231.2</v>
      </c>
      <c r="H136" s="119">
        <v>0</v>
      </c>
      <c r="I136" s="119">
        <f>H136</f>
        <v>0</v>
      </c>
    </row>
    <row r="137" spans="1:15" ht="161.25" customHeight="1">
      <c r="A137" s="78">
        <v>126</v>
      </c>
      <c r="B137" s="60" t="s">
        <v>297</v>
      </c>
      <c r="C137" s="83">
        <v>805</v>
      </c>
      <c r="D137" s="42" t="s">
        <v>13</v>
      </c>
      <c r="E137" s="19">
        <f>E138</f>
        <v>140082060</v>
      </c>
      <c r="F137" s="42"/>
      <c r="G137" s="66">
        <f aca="true" t="shared" si="21" ref="G137:I138">G138</f>
        <v>1111659</v>
      </c>
      <c r="H137" s="66">
        <f t="shared" si="21"/>
        <v>1171817</v>
      </c>
      <c r="I137" s="66">
        <f t="shared" si="21"/>
        <v>1171817</v>
      </c>
      <c r="J137" s="123"/>
      <c r="K137" s="123"/>
      <c r="L137" s="123"/>
      <c r="M137" s="123"/>
      <c r="N137" s="123"/>
      <c r="O137" s="123"/>
    </row>
    <row r="138" spans="1:9" ht="43.5" customHeight="1">
      <c r="A138" s="78">
        <v>127</v>
      </c>
      <c r="B138" s="62" t="s">
        <v>298</v>
      </c>
      <c r="C138" s="85">
        <v>805</v>
      </c>
      <c r="D138" s="120" t="s">
        <v>13</v>
      </c>
      <c r="E138" s="121">
        <f>E139</f>
        <v>140082060</v>
      </c>
      <c r="F138" s="120" t="s">
        <v>74</v>
      </c>
      <c r="G138" s="122">
        <f t="shared" si="21"/>
        <v>1111659</v>
      </c>
      <c r="H138" s="122">
        <f t="shared" si="21"/>
        <v>1171817</v>
      </c>
      <c r="I138" s="122">
        <f t="shared" si="21"/>
        <v>1171817</v>
      </c>
    </row>
    <row r="139" spans="1:9" ht="21" customHeight="1">
      <c r="A139" s="40">
        <v>128</v>
      </c>
      <c r="B139" s="60" t="s">
        <v>78</v>
      </c>
      <c r="C139" s="53">
        <v>805</v>
      </c>
      <c r="D139" s="42" t="s">
        <v>13</v>
      </c>
      <c r="E139" s="19">
        <v>140082060</v>
      </c>
      <c r="F139" s="42" t="s">
        <v>73</v>
      </c>
      <c r="G139" s="66">
        <v>1111659</v>
      </c>
      <c r="H139" s="66">
        <v>1171817</v>
      </c>
      <c r="I139" s="66">
        <v>1171817</v>
      </c>
    </row>
    <row r="140" spans="1:9" s="12" customFormat="1" ht="18.75" customHeight="1">
      <c r="A140" s="78">
        <v>129</v>
      </c>
      <c r="B140" s="63" t="s">
        <v>155</v>
      </c>
      <c r="C140" s="40">
        <v>805</v>
      </c>
      <c r="D140" s="25" t="s">
        <v>156</v>
      </c>
      <c r="E140" s="26"/>
      <c r="F140" s="25"/>
      <c r="G140" s="65">
        <f aca="true" t="shared" si="22" ref="G140:I142">G141</f>
        <v>49280</v>
      </c>
      <c r="H140" s="65">
        <f t="shared" si="22"/>
        <v>67200</v>
      </c>
      <c r="I140" s="65">
        <f t="shared" si="22"/>
        <v>67200</v>
      </c>
    </row>
    <row r="141" spans="1:9" ht="32.25" customHeight="1">
      <c r="A141" s="78">
        <v>130</v>
      </c>
      <c r="B141" s="62" t="s">
        <v>157</v>
      </c>
      <c r="C141" s="53">
        <v>805</v>
      </c>
      <c r="D141" s="42" t="s">
        <v>158</v>
      </c>
      <c r="E141" s="19"/>
      <c r="F141" s="42"/>
      <c r="G141" s="66">
        <f t="shared" si="22"/>
        <v>49280</v>
      </c>
      <c r="H141" s="66">
        <f t="shared" si="22"/>
        <v>67200</v>
      </c>
      <c r="I141" s="66">
        <f t="shared" si="22"/>
        <v>67200</v>
      </c>
    </row>
    <row r="142" spans="1:9" ht="57" customHeight="1">
      <c r="A142" s="40">
        <v>131</v>
      </c>
      <c r="B142" s="62" t="s">
        <v>161</v>
      </c>
      <c r="C142" s="53">
        <v>805</v>
      </c>
      <c r="D142" s="42" t="s">
        <v>158</v>
      </c>
      <c r="E142" s="19">
        <v>100000000</v>
      </c>
      <c r="F142" s="42"/>
      <c r="G142" s="66">
        <f t="shared" si="22"/>
        <v>49280</v>
      </c>
      <c r="H142" s="66">
        <f t="shared" si="22"/>
        <v>67200</v>
      </c>
      <c r="I142" s="66">
        <f t="shared" si="22"/>
        <v>67200</v>
      </c>
    </row>
    <row r="143" spans="1:9" ht="31.5" customHeight="1">
      <c r="A143" s="78">
        <v>132</v>
      </c>
      <c r="B143" s="62" t="s">
        <v>162</v>
      </c>
      <c r="C143" s="53">
        <v>805</v>
      </c>
      <c r="D143" s="42" t="s">
        <v>158</v>
      </c>
      <c r="E143" s="19">
        <v>1400000000</v>
      </c>
      <c r="F143" s="42"/>
      <c r="G143" s="66">
        <f>G144+G147</f>
        <v>49280</v>
      </c>
      <c r="H143" s="66">
        <f>H144+H147</f>
        <v>67200</v>
      </c>
      <c r="I143" s="66">
        <f>I144+I147</f>
        <v>67200</v>
      </c>
    </row>
    <row r="144" spans="1:9" ht="117" customHeight="1">
      <c r="A144" s="78">
        <v>133</v>
      </c>
      <c r="B144" s="62" t="s">
        <v>167</v>
      </c>
      <c r="C144" s="53">
        <v>805</v>
      </c>
      <c r="D144" s="42" t="s">
        <v>158</v>
      </c>
      <c r="E144" s="19">
        <v>140075550</v>
      </c>
      <c r="F144" s="42"/>
      <c r="G144" s="66">
        <f aca="true" t="shared" si="23" ref="G144:I145">G145</f>
        <v>44000</v>
      </c>
      <c r="H144" s="66">
        <f t="shared" si="23"/>
        <v>60000</v>
      </c>
      <c r="I144" s="66">
        <f t="shared" si="23"/>
        <v>60000</v>
      </c>
    </row>
    <row r="145" spans="1:9" ht="32.25" customHeight="1">
      <c r="A145" s="40">
        <v>134</v>
      </c>
      <c r="B145" s="60" t="s">
        <v>57</v>
      </c>
      <c r="C145" s="53">
        <v>805</v>
      </c>
      <c r="D145" s="42" t="s">
        <v>158</v>
      </c>
      <c r="E145" s="19">
        <v>140075550</v>
      </c>
      <c r="F145" s="42" t="s">
        <v>58</v>
      </c>
      <c r="G145" s="66">
        <f t="shared" si="23"/>
        <v>44000</v>
      </c>
      <c r="H145" s="66">
        <f t="shared" si="23"/>
        <v>60000</v>
      </c>
      <c r="I145" s="66">
        <f t="shared" si="23"/>
        <v>60000</v>
      </c>
    </row>
    <row r="146" spans="1:9" ht="42.75" customHeight="1">
      <c r="A146" s="78">
        <v>135</v>
      </c>
      <c r="B146" s="60" t="s">
        <v>59</v>
      </c>
      <c r="C146" s="53">
        <v>805</v>
      </c>
      <c r="D146" s="42" t="s">
        <v>158</v>
      </c>
      <c r="E146" s="19">
        <v>140075550</v>
      </c>
      <c r="F146" s="42" t="s">
        <v>60</v>
      </c>
      <c r="G146" s="66">
        <v>44000</v>
      </c>
      <c r="H146" s="66">
        <v>60000</v>
      </c>
      <c r="I146" s="66">
        <v>60000</v>
      </c>
    </row>
    <row r="147" spans="1:9" ht="132" customHeight="1">
      <c r="A147" s="78">
        <v>136</v>
      </c>
      <c r="B147" s="62" t="s">
        <v>249</v>
      </c>
      <c r="C147" s="53">
        <v>805</v>
      </c>
      <c r="D147" s="42" t="s">
        <v>158</v>
      </c>
      <c r="E147" s="19" t="s">
        <v>250</v>
      </c>
      <c r="F147" s="42"/>
      <c r="G147" s="66">
        <f>G148</f>
        <v>5280</v>
      </c>
      <c r="H147" s="66">
        <f aca="true" t="shared" si="24" ref="G147:I148">H148</f>
        <v>7200</v>
      </c>
      <c r="I147" s="66">
        <f t="shared" si="24"/>
        <v>7200</v>
      </c>
    </row>
    <row r="148" spans="1:9" ht="33.75" customHeight="1">
      <c r="A148" s="40">
        <v>137</v>
      </c>
      <c r="B148" s="60" t="s">
        <v>57</v>
      </c>
      <c r="C148" s="53">
        <v>805</v>
      </c>
      <c r="D148" s="42" t="s">
        <v>158</v>
      </c>
      <c r="E148" s="19" t="str">
        <f>E147</f>
        <v>01400S5550</v>
      </c>
      <c r="F148" s="42" t="s">
        <v>58</v>
      </c>
      <c r="G148" s="66">
        <f t="shared" si="24"/>
        <v>5280</v>
      </c>
      <c r="H148" s="66">
        <f t="shared" si="24"/>
        <v>7200</v>
      </c>
      <c r="I148" s="66">
        <f t="shared" si="24"/>
        <v>7200</v>
      </c>
    </row>
    <row r="149" spans="1:9" ht="39.75" customHeight="1">
      <c r="A149" s="78">
        <v>138</v>
      </c>
      <c r="B149" s="60" t="s">
        <v>59</v>
      </c>
      <c r="C149" s="53">
        <v>805</v>
      </c>
      <c r="D149" s="42" t="s">
        <v>158</v>
      </c>
      <c r="E149" s="19" t="str">
        <f>E148</f>
        <v>01400S5550</v>
      </c>
      <c r="F149" s="42" t="s">
        <v>60</v>
      </c>
      <c r="G149" s="66">
        <v>5280</v>
      </c>
      <c r="H149" s="66">
        <v>7200</v>
      </c>
      <c r="I149" s="66">
        <v>7200</v>
      </c>
    </row>
    <row r="150" spans="1:9" ht="24" customHeight="1">
      <c r="A150" s="78">
        <v>139</v>
      </c>
      <c r="B150" s="63" t="s">
        <v>324</v>
      </c>
      <c r="C150" s="53">
        <v>805</v>
      </c>
      <c r="D150" s="42" t="s">
        <v>308</v>
      </c>
      <c r="E150" s="19">
        <v>0</v>
      </c>
      <c r="F150" s="42" t="s">
        <v>309</v>
      </c>
      <c r="G150" s="66">
        <f>G151</f>
        <v>43698.16</v>
      </c>
      <c r="H150" s="66">
        <f>H151</f>
        <v>0</v>
      </c>
      <c r="I150" s="66">
        <f>I151</f>
        <v>0</v>
      </c>
    </row>
    <row r="151" spans="1:9" ht="24" customHeight="1">
      <c r="A151" s="40">
        <v>140</v>
      </c>
      <c r="B151" s="63" t="s">
        <v>310</v>
      </c>
      <c r="C151" s="53">
        <v>805</v>
      </c>
      <c r="D151" s="42" t="s">
        <v>307</v>
      </c>
      <c r="E151" s="19">
        <v>100000000</v>
      </c>
      <c r="F151" s="42" t="s">
        <v>309</v>
      </c>
      <c r="G151" s="66">
        <f>G152</f>
        <v>43698.16</v>
      </c>
      <c r="H151" s="66">
        <v>0</v>
      </c>
      <c r="I151" s="66">
        <v>0</v>
      </c>
    </row>
    <row r="152" spans="1:9" ht="195" customHeight="1">
      <c r="A152" s="78">
        <v>141</v>
      </c>
      <c r="B152" s="62" t="s">
        <v>333</v>
      </c>
      <c r="C152" s="53">
        <v>805</v>
      </c>
      <c r="D152" s="42" t="s">
        <v>307</v>
      </c>
      <c r="E152" s="19">
        <v>140000000</v>
      </c>
      <c r="F152" s="42" t="s">
        <v>309</v>
      </c>
      <c r="G152" s="66">
        <f>G153</f>
        <v>43698.16</v>
      </c>
      <c r="H152" s="66">
        <v>0</v>
      </c>
      <c r="I152" s="66">
        <v>0</v>
      </c>
    </row>
    <row r="153" spans="1:9" ht="30" customHeight="1">
      <c r="A153" s="78">
        <v>142</v>
      </c>
      <c r="B153" s="62" t="s">
        <v>162</v>
      </c>
      <c r="C153" s="53">
        <v>805</v>
      </c>
      <c r="D153" s="42" t="s">
        <v>307</v>
      </c>
      <c r="E153" s="19">
        <v>140082110</v>
      </c>
      <c r="F153" s="42" t="s">
        <v>309</v>
      </c>
      <c r="G153" s="66">
        <f>G154</f>
        <v>43698.16</v>
      </c>
      <c r="H153" s="66">
        <v>0</v>
      </c>
      <c r="I153" s="66">
        <v>0</v>
      </c>
    </row>
    <row r="154" spans="1:9" ht="28.5" customHeight="1">
      <c r="A154" s="40">
        <v>143</v>
      </c>
      <c r="B154" s="60" t="s">
        <v>57</v>
      </c>
      <c r="C154" s="53">
        <v>805</v>
      </c>
      <c r="D154" s="42" t="s">
        <v>307</v>
      </c>
      <c r="E154" s="19">
        <v>140082110</v>
      </c>
      <c r="F154" s="42" t="s">
        <v>74</v>
      </c>
      <c r="G154" s="66">
        <f>G155</f>
        <v>43698.16</v>
      </c>
      <c r="H154" s="66">
        <v>0</v>
      </c>
      <c r="I154" s="66">
        <v>0</v>
      </c>
    </row>
    <row r="155" spans="1:9" ht="41.25" customHeight="1">
      <c r="A155" s="78">
        <v>144</v>
      </c>
      <c r="B155" s="60" t="s">
        <v>59</v>
      </c>
      <c r="C155" s="53">
        <v>805</v>
      </c>
      <c r="D155" s="42" t="s">
        <v>307</v>
      </c>
      <c r="E155" s="19">
        <v>140082110</v>
      </c>
      <c r="F155" s="42" t="s">
        <v>73</v>
      </c>
      <c r="G155" s="66">
        <v>43698.16</v>
      </c>
      <c r="H155" s="66">
        <v>0</v>
      </c>
      <c r="I155" s="66">
        <v>0</v>
      </c>
    </row>
    <row r="156" spans="1:9" s="12" customFormat="1" ht="18.75" customHeight="1">
      <c r="A156" s="78">
        <v>145</v>
      </c>
      <c r="B156" s="63" t="s">
        <v>65</v>
      </c>
      <c r="C156" s="40">
        <v>805</v>
      </c>
      <c r="D156" s="25" t="s">
        <v>214</v>
      </c>
      <c r="E156" s="26"/>
      <c r="F156" s="25"/>
      <c r="G156" s="65">
        <f aca="true" t="shared" si="25" ref="G156:I160">G157</f>
        <v>40272</v>
      </c>
      <c r="H156" s="65">
        <f t="shared" si="25"/>
        <v>0</v>
      </c>
      <c r="I156" s="65">
        <f t="shared" si="25"/>
        <v>0</v>
      </c>
    </row>
    <row r="157" spans="1:9" ht="18.75" customHeight="1">
      <c r="A157" s="40">
        <v>146</v>
      </c>
      <c r="B157" s="62" t="s">
        <v>66</v>
      </c>
      <c r="C157" s="53">
        <v>805</v>
      </c>
      <c r="D157" s="42" t="s">
        <v>215</v>
      </c>
      <c r="E157" s="19"/>
      <c r="F157" s="42"/>
      <c r="G157" s="66">
        <f t="shared" si="25"/>
        <v>40272</v>
      </c>
      <c r="H157" s="66">
        <f t="shared" si="25"/>
        <v>0</v>
      </c>
      <c r="I157" s="66">
        <f t="shared" si="25"/>
        <v>0</v>
      </c>
    </row>
    <row r="158" spans="1:9" ht="30.75" customHeight="1">
      <c r="A158" s="78">
        <v>147</v>
      </c>
      <c r="B158" s="60" t="s">
        <v>159</v>
      </c>
      <c r="C158" s="53">
        <v>805</v>
      </c>
      <c r="D158" s="42" t="s">
        <v>215</v>
      </c>
      <c r="E158" s="19">
        <v>220000000</v>
      </c>
      <c r="F158" s="42"/>
      <c r="G158" s="66">
        <f t="shared" si="25"/>
        <v>40272</v>
      </c>
      <c r="H158" s="66">
        <f t="shared" si="25"/>
        <v>0</v>
      </c>
      <c r="I158" s="66">
        <f t="shared" si="25"/>
        <v>0</v>
      </c>
    </row>
    <row r="159" spans="1:9" ht="80.25" customHeight="1">
      <c r="A159" s="78">
        <v>148</v>
      </c>
      <c r="B159" s="60" t="s">
        <v>216</v>
      </c>
      <c r="C159" s="53">
        <v>805</v>
      </c>
      <c r="D159" s="42" t="s">
        <v>215</v>
      </c>
      <c r="E159" s="19">
        <v>220080610</v>
      </c>
      <c r="F159" s="42"/>
      <c r="G159" s="66">
        <f t="shared" si="25"/>
        <v>40272</v>
      </c>
      <c r="H159" s="66">
        <f t="shared" si="25"/>
        <v>0</v>
      </c>
      <c r="I159" s="66">
        <f t="shared" si="25"/>
        <v>0</v>
      </c>
    </row>
    <row r="160" spans="1:9" ht="30" customHeight="1">
      <c r="A160" s="40">
        <v>149</v>
      </c>
      <c r="B160" s="60" t="s">
        <v>57</v>
      </c>
      <c r="C160" s="53">
        <v>805</v>
      </c>
      <c r="D160" s="42" t="s">
        <v>215</v>
      </c>
      <c r="E160" s="19">
        <v>220080610</v>
      </c>
      <c r="F160" s="42" t="s">
        <v>58</v>
      </c>
      <c r="G160" s="66">
        <f t="shared" si="25"/>
        <v>40272</v>
      </c>
      <c r="H160" s="66">
        <f t="shared" si="25"/>
        <v>0</v>
      </c>
      <c r="I160" s="66">
        <f t="shared" si="25"/>
        <v>0</v>
      </c>
    </row>
    <row r="161" spans="1:9" ht="41.25" customHeight="1">
      <c r="A161" s="78">
        <v>150</v>
      </c>
      <c r="B161" s="60" t="s">
        <v>59</v>
      </c>
      <c r="C161" s="53">
        <v>805</v>
      </c>
      <c r="D161" s="42" t="s">
        <v>215</v>
      </c>
      <c r="E161" s="19">
        <v>220080610</v>
      </c>
      <c r="F161" s="42" t="s">
        <v>60</v>
      </c>
      <c r="G161" s="66">
        <v>40272</v>
      </c>
      <c r="H161" s="66">
        <v>0</v>
      </c>
      <c r="I161" s="66">
        <v>0</v>
      </c>
    </row>
    <row r="162" spans="1:9" s="12" customFormat="1" ht="28.5" customHeight="1">
      <c r="A162" s="78">
        <v>151</v>
      </c>
      <c r="B162" s="63" t="s">
        <v>212</v>
      </c>
      <c r="C162" s="40">
        <v>805</v>
      </c>
      <c r="D162" s="25" t="s">
        <v>211</v>
      </c>
      <c r="E162" s="26"/>
      <c r="F162" s="25"/>
      <c r="G162" s="65">
        <f aca="true" t="shared" si="26" ref="G162:I166">G163</f>
        <v>13417</v>
      </c>
      <c r="H162" s="65">
        <f t="shared" si="26"/>
        <v>13417</v>
      </c>
      <c r="I162" s="65">
        <f t="shared" si="26"/>
        <v>13417</v>
      </c>
    </row>
    <row r="163" spans="1:9" ht="36.75" customHeight="1">
      <c r="A163" s="40">
        <v>152</v>
      </c>
      <c r="B163" s="62" t="str">
        <f>B162</f>
        <v>Прочие межбюджетные трансферты общего характера</v>
      </c>
      <c r="C163" s="53">
        <v>805</v>
      </c>
      <c r="D163" s="42" t="s">
        <v>211</v>
      </c>
      <c r="E163" s="19"/>
      <c r="F163" s="42"/>
      <c r="G163" s="66">
        <f>G164</f>
        <v>13417</v>
      </c>
      <c r="H163" s="66">
        <f>H164</f>
        <v>13417</v>
      </c>
      <c r="I163" s="66">
        <f>I164</f>
        <v>13417</v>
      </c>
    </row>
    <row r="164" spans="1:9" ht="30.75" customHeight="1">
      <c r="A164" s="78">
        <v>153</v>
      </c>
      <c r="B164" s="60" t="str">
        <f>B163</f>
        <v>Прочие межбюджетные трансферты общего характера</v>
      </c>
      <c r="C164" s="53">
        <v>805</v>
      </c>
      <c r="D164" s="42" t="s">
        <v>211</v>
      </c>
      <c r="E164" s="19">
        <v>8110082090</v>
      </c>
      <c r="F164" s="42"/>
      <c r="G164" s="66">
        <f t="shared" si="26"/>
        <v>13417</v>
      </c>
      <c r="H164" s="66">
        <f t="shared" si="26"/>
        <v>13417</v>
      </c>
      <c r="I164" s="66">
        <f t="shared" si="26"/>
        <v>13417</v>
      </c>
    </row>
    <row r="165" spans="1:9" ht="126" customHeight="1">
      <c r="A165" s="78">
        <v>154</v>
      </c>
      <c r="B165" s="60" t="s">
        <v>348</v>
      </c>
      <c r="C165" s="53">
        <v>805</v>
      </c>
      <c r="D165" s="42" t="s">
        <v>211</v>
      </c>
      <c r="E165" s="19">
        <v>8110082090</v>
      </c>
      <c r="F165" s="42"/>
      <c r="G165" s="66">
        <f t="shared" si="26"/>
        <v>13417</v>
      </c>
      <c r="H165" s="66">
        <f t="shared" si="26"/>
        <v>13417</v>
      </c>
      <c r="I165" s="66">
        <f t="shared" si="26"/>
        <v>13417</v>
      </c>
    </row>
    <row r="166" spans="1:9" ht="30" customHeight="1">
      <c r="A166" s="40">
        <v>155</v>
      </c>
      <c r="B166" s="60" t="s">
        <v>57</v>
      </c>
      <c r="C166" s="53">
        <v>805</v>
      </c>
      <c r="D166" s="42" t="s">
        <v>211</v>
      </c>
      <c r="E166" s="19">
        <v>8110082090</v>
      </c>
      <c r="F166" s="42" t="s">
        <v>74</v>
      </c>
      <c r="G166" s="66">
        <f t="shared" si="26"/>
        <v>13417</v>
      </c>
      <c r="H166" s="66">
        <f t="shared" si="26"/>
        <v>13417</v>
      </c>
      <c r="I166" s="66">
        <f t="shared" si="26"/>
        <v>13417</v>
      </c>
    </row>
    <row r="167" spans="1:9" ht="41.25" customHeight="1">
      <c r="A167" s="78">
        <v>156</v>
      </c>
      <c r="B167" s="60" t="s">
        <v>59</v>
      </c>
      <c r="C167" s="53">
        <v>805</v>
      </c>
      <c r="D167" s="42" t="s">
        <v>211</v>
      </c>
      <c r="E167" s="19">
        <v>8110082090</v>
      </c>
      <c r="F167" s="42" t="s">
        <v>73</v>
      </c>
      <c r="G167" s="66">
        <v>13417</v>
      </c>
      <c r="H167" s="66">
        <v>13417</v>
      </c>
      <c r="I167" s="66">
        <f>H167</f>
        <v>13417</v>
      </c>
    </row>
    <row r="168" spans="1:9" ht="16.5" customHeight="1">
      <c r="A168" s="78">
        <v>157</v>
      </c>
      <c r="B168" s="60" t="s">
        <v>24</v>
      </c>
      <c r="C168" s="23"/>
      <c r="D168" s="42"/>
      <c r="E168" s="23"/>
      <c r="F168" s="42"/>
      <c r="G168" s="67">
        <v>0</v>
      </c>
      <c r="H168" s="67">
        <v>340467.64</v>
      </c>
      <c r="I168" s="67">
        <v>499488.64</v>
      </c>
    </row>
    <row r="169" spans="1:9" ht="12.75">
      <c r="A169" s="160"/>
      <c r="B169" s="160"/>
      <c r="C169" s="23"/>
      <c r="D169" s="45"/>
      <c r="E169" s="23"/>
      <c r="F169" s="23"/>
      <c r="G169" s="66">
        <f>G12</f>
        <v>10822067.71</v>
      </c>
      <c r="H169" s="66">
        <f>H12</f>
        <v>6400415</v>
      </c>
      <c r="I169" s="66">
        <f>I12</f>
        <v>6410065</v>
      </c>
    </row>
    <row r="170" spans="7:9" ht="12.75">
      <c r="G170" s="20"/>
      <c r="H170" s="21"/>
      <c r="I170" s="21"/>
    </row>
    <row r="171" spans="7:9" ht="12.75">
      <c r="G171" s="30"/>
      <c r="H171" s="30"/>
      <c r="I171" s="30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69:B169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93"/>
  <sheetViews>
    <sheetView zoomScale="90" zoomScaleNormal="90" zoomScalePageLayoutView="0" workbookViewId="0" topLeftCell="A178">
      <selection activeCell="L101" sqref="L101"/>
    </sheetView>
  </sheetViews>
  <sheetFormatPr defaultColWidth="9.00390625" defaultRowHeight="12.75"/>
  <cols>
    <col min="1" max="1" width="4.25390625" style="0" customWidth="1"/>
    <col min="2" max="2" width="34.125" style="86" customWidth="1"/>
    <col min="3" max="3" width="12.75390625" style="86" bestFit="1" customWidth="1"/>
    <col min="4" max="4" width="5.25390625" style="86" customWidth="1"/>
    <col min="5" max="5" width="7.625" style="86" customWidth="1"/>
    <col min="6" max="6" width="10.75390625" style="86" customWidth="1"/>
    <col min="7" max="7" width="13.875" style="86" customWidth="1"/>
    <col min="8" max="8" width="11.25390625" style="86" customWidth="1"/>
  </cols>
  <sheetData>
    <row r="1" spans="1:8" ht="12.75">
      <c r="A1" s="167" t="s">
        <v>134</v>
      </c>
      <c r="B1" s="167"/>
      <c r="C1" s="167"/>
      <c r="D1" s="167"/>
      <c r="E1" s="167"/>
      <c r="F1" s="167"/>
      <c r="G1" s="167"/>
      <c r="H1" s="167"/>
    </row>
    <row r="2" spans="1:8" ht="12.75">
      <c r="A2" s="168" t="s">
        <v>103</v>
      </c>
      <c r="B2" s="168"/>
      <c r="C2" s="168"/>
      <c r="D2" s="168"/>
      <c r="E2" s="168"/>
      <c r="F2" s="168"/>
      <c r="G2" s="168"/>
      <c r="H2" s="168"/>
    </row>
    <row r="3" spans="1:8" ht="12.75">
      <c r="A3" s="168" t="s">
        <v>367</v>
      </c>
      <c r="B3" s="168"/>
      <c r="C3" s="168"/>
      <c r="D3" s="168"/>
      <c r="E3" s="168"/>
      <c r="F3" s="168"/>
      <c r="G3" s="168"/>
      <c r="H3" s="168"/>
    </row>
    <row r="4" ht="1.5" customHeight="1">
      <c r="A4" s="37"/>
    </row>
    <row r="5" spans="1:8" ht="20.25" customHeight="1">
      <c r="A5" s="166" t="s">
        <v>71</v>
      </c>
      <c r="B5" s="166"/>
      <c r="C5" s="166"/>
      <c r="D5" s="166"/>
      <c r="E5" s="166"/>
      <c r="F5" s="166"/>
      <c r="G5" s="166"/>
      <c r="H5" s="166"/>
    </row>
    <row r="6" spans="1:8" ht="28.5" customHeight="1">
      <c r="A6" s="166"/>
      <c r="B6" s="166"/>
      <c r="C6" s="166"/>
      <c r="D6" s="166"/>
      <c r="E6" s="166"/>
      <c r="F6" s="166"/>
      <c r="G6" s="166"/>
      <c r="H6" s="166"/>
    </row>
    <row r="7" spans="1:8" ht="15.75" customHeight="1">
      <c r="A7" s="169" t="s">
        <v>38</v>
      </c>
      <c r="B7" s="169"/>
      <c r="C7" s="169"/>
      <c r="D7" s="169"/>
      <c r="E7" s="169"/>
      <c r="F7" s="169"/>
      <c r="G7" s="169"/>
      <c r="H7" s="169"/>
    </row>
    <row r="8" spans="1:8" ht="12.75" customHeight="1">
      <c r="A8" s="160" t="s">
        <v>173</v>
      </c>
      <c r="B8" s="162" t="s">
        <v>16</v>
      </c>
      <c r="C8" s="162" t="s">
        <v>17</v>
      </c>
      <c r="D8" s="162" t="s">
        <v>18</v>
      </c>
      <c r="E8" s="175" t="s">
        <v>194</v>
      </c>
      <c r="F8" s="162" t="s">
        <v>163</v>
      </c>
      <c r="G8" s="162" t="s">
        <v>92</v>
      </c>
      <c r="H8" s="162" t="s">
        <v>75</v>
      </c>
    </row>
    <row r="9" spans="1:8" ht="12.75" customHeight="1">
      <c r="A9" s="160"/>
      <c r="B9" s="170"/>
      <c r="C9" s="162"/>
      <c r="D9" s="162"/>
      <c r="E9" s="176"/>
      <c r="F9" s="173"/>
      <c r="G9" s="174"/>
      <c r="H9" s="174"/>
    </row>
    <row r="10" spans="1:8" ht="22.5" customHeight="1">
      <c r="A10" s="160"/>
      <c r="B10" s="170"/>
      <c r="C10" s="162"/>
      <c r="D10" s="162"/>
      <c r="E10" s="176"/>
      <c r="F10" s="173"/>
      <c r="G10" s="174"/>
      <c r="H10" s="174"/>
    </row>
    <row r="11" spans="1:8" ht="12.75">
      <c r="A11" s="23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78">
        <v>7</v>
      </c>
      <c r="H11" s="78">
        <v>8</v>
      </c>
    </row>
    <row r="12" spans="1:8" ht="66.75" customHeight="1">
      <c r="A12" s="23">
        <v>1</v>
      </c>
      <c r="B12" s="60" t="s">
        <v>151</v>
      </c>
      <c r="C12" s="70">
        <v>100000000</v>
      </c>
      <c r="D12" s="60"/>
      <c r="E12" s="69"/>
      <c r="F12" s="64">
        <f>F13+F56+F87+F100</f>
        <v>7082660.720000001</v>
      </c>
      <c r="G12" s="64">
        <f>G13+G56+G87+G100</f>
        <v>3420025</v>
      </c>
      <c r="H12" s="64">
        <f>H13+H56+H87+H100</f>
        <v>3265127</v>
      </c>
    </row>
    <row r="13" spans="1:8" ht="30" customHeight="1">
      <c r="A13" s="23">
        <v>2</v>
      </c>
      <c r="B13" s="60" t="s">
        <v>137</v>
      </c>
      <c r="C13" s="70">
        <v>110000000</v>
      </c>
      <c r="D13" s="60"/>
      <c r="E13" s="69"/>
      <c r="F13" s="64">
        <f>F18+F20+F29+F33+F37+F41+F46+F24+F51+F16</f>
        <v>3595740.31</v>
      </c>
      <c r="G13" s="64">
        <f>G18+G20+G29+G33+G37+G41+G46+G24+G51</f>
        <v>1940808</v>
      </c>
      <c r="H13" s="64">
        <f>H18+H20+H29+H33+H37+H41+H46+H24+H51</f>
        <v>1777660</v>
      </c>
    </row>
    <row r="14" spans="1:8" ht="106.5" customHeight="1">
      <c r="A14" s="51">
        <v>3</v>
      </c>
      <c r="B14" s="60" t="s">
        <v>341</v>
      </c>
      <c r="C14" s="70">
        <f>C15</f>
        <v>110000000</v>
      </c>
      <c r="D14" s="60">
        <v>120</v>
      </c>
      <c r="E14" s="69" t="s">
        <v>7</v>
      </c>
      <c r="F14" s="64">
        <f>F15</f>
        <v>352463.22</v>
      </c>
      <c r="G14" s="64">
        <f>G15</f>
        <v>260952</v>
      </c>
      <c r="H14" s="64">
        <f>H15</f>
        <v>260952</v>
      </c>
    </row>
    <row r="15" spans="1:8" ht="30" customHeight="1">
      <c r="A15" s="51">
        <v>4</v>
      </c>
      <c r="B15" s="60" t="s">
        <v>43</v>
      </c>
      <c r="C15" s="70">
        <v>110000000</v>
      </c>
      <c r="D15" s="60">
        <v>120</v>
      </c>
      <c r="E15" s="69" t="s">
        <v>204</v>
      </c>
      <c r="F15" s="64">
        <f>F16+F18+F20</f>
        <v>352463.22</v>
      </c>
      <c r="G15" s="64">
        <f>G18+G20</f>
        <v>260952</v>
      </c>
      <c r="H15" s="64">
        <f>H18+H20</f>
        <v>260952</v>
      </c>
    </row>
    <row r="16" spans="1:8" ht="101.25" customHeight="1">
      <c r="A16" s="78">
        <v>5</v>
      </c>
      <c r="B16" s="60" t="str">
        <f>'прил 6 -10стр'!B49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самоуправления.</v>
      </c>
      <c r="C16" s="70">
        <v>110010210</v>
      </c>
      <c r="D16" s="60">
        <v>120</v>
      </c>
      <c r="E16" s="69" t="s">
        <v>7</v>
      </c>
      <c r="F16" s="64">
        <v>46998</v>
      </c>
      <c r="G16" s="64">
        <v>0</v>
      </c>
      <c r="H16" s="64">
        <v>0</v>
      </c>
    </row>
    <row r="17" spans="1:8" ht="30" customHeight="1">
      <c r="A17" s="78">
        <v>6</v>
      </c>
      <c r="B17" s="60" t="s">
        <v>43</v>
      </c>
      <c r="C17" s="70">
        <f>C16</f>
        <v>110010210</v>
      </c>
      <c r="D17" s="69" t="s">
        <v>56</v>
      </c>
      <c r="E17" s="70"/>
      <c r="F17" s="64">
        <v>46998</v>
      </c>
      <c r="G17" s="66">
        <v>0</v>
      </c>
      <c r="H17" s="66">
        <v>0</v>
      </c>
    </row>
    <row r="18" spans="1:8" ht="141.75" customHeight="1">
      <c r="A18" s="78">
        <v>7</v>
      </c>
      <c r="B18" s="60" t="s">
        <v>237</v>
      </c>
      <c r="C18" s="69" t="s">
        <v>304</v>
      </c>
      <c r="D18" s="69" t="s">
        <v>56</v>
      </c>
      <c r="E18" s="70" t="str">
        <f>E22</f>
        <v>0100</v>
      </c>
      <c r="F18" s="77">
        <f>F19</f>
        <v>13731.73</v>
      </c>
      <c r="G18" s="77">
        <f>G19</f>
        <v>0</v>
      </c>
      <c r="H18" s="77">
        <f>H19</f>
        <v>0</v>
      </c>
    </row>
    <row r="19" spans="1:8" ht="30" customHeight="1">
      <c r="A19" s="78">
        <v>8</v>
      </c>
      <c r="B19" s="60" t="s">
        <v>43</v>
      </c>
      <c r="C19" s="60" t="str">
        <f>C18</f>
        <v>0110010470</v>
      </c>
      <c r="D19" s="69" t="s">
        <v>56</v>
      </c>
      <c r="E19" s="70" t="str">
        <f>E23</f>
        <v>0113</v>
      </c>
      <c r="F19" s="77">
        <v>13731.73</v>
      </c>
      <c r="G19" s="66">
        <v>0</v>
      </c>
      <c r="H19" s="66">
        <v>0</v>
      </c>
    </row>
    <row r="20" spans="1:8" ht="78.75" customHeight="1">
      <c r="A20" s="78">
        <v>9</v>
      </c>
      <c r="B20" s="60" t="s">
        <v>32</v>
      </c>
      <c r="C20" s="70">
        <v>110081010</v>
      </c>
      <c r="D20" s="60">
        <v>100</v>
      </c>
      <c r="E20" s="69"/>
      <c r="F20" s="64">
        <f aca="true" t="shared" si="0" ref="F20:H22">F21</f>
        <v>291733.49</v>
      </c>
      <c r="G20" s="64">
        <f t="shared" si="0"/>
        <v>260952</v>
      </c>
      <c r="H20" s="64">
        <f t="shared" si="0"/>
        <v>260952</v>
      </c>
    </row>
    <row r="21" spans="1:8" ht="27" customHeight="1">
      <c r="A21" s="78">
        <v>10</v>
      </c>
      <c r="B21" s="60" t="s">
        <v>43</v>
      </c>
      <c r="C21" s="70">
        <v>110081010</v>
      </c>
      <c r="D21" s="60">
        <v>120</v>
      </c>
      <c r="E21" s="69"/>
      <c r="F21" s="64">
        <f t="shared" si="0"/>
        <v>291733.49</v>
      </c>
      <c r="G21" s="64">
        <f t="shared" si="0"/>
        <v>260952</v>
      </c>
      <c r="H21" s="64">
        <f t="shared" si="0"/>
        <v>260952</v>
      </c>
    </row>
    <row r="22" spans="1:8" ht="16.5" customHeight="1">
      <c r="A22" s="78">
        <v>11</v>
      </c>
      <c r="B22" s="60" t="s">
        <v>195</v>
      </c>
      <c r="C22" s="70">
        <v>110081010</v>
      </c>
      <c r="D22" s="60">
        <v>120</v>
      </c>
      <c r="E22" s="69" t="s">
        <v>7</v>
      </c>
      <c r="F22" s="64">
        <f t="shared" si="0"/>
        <v>291733.49</v>
      </c>
      <c r="G22" s="64">
        <f t="shared" si="0"/>
        <v>260952</v>
      </c>
      <c r="H22" s="64">
        <f t="shared" si="0"/>
        <v>260952</v>
      </c>
    </row>
    <row r="23" spans="1:8" ht="19.5" customHeight="1">
      <c r="A23" s="78">
        <v>12</v>
      </c>
      <c r="B23" s="60" t="s">
        <v>205</v>
      </c>
      <c r="C23" s="70">
        <v>110081010</v>
      </c>
      <c r="D23" s="60">
        <v>120</v>
      </c>
      <c r="E23" s="69" t="s">
        <v>204</v>
      </c>
      <c r="F23" s="64">
        <v>291733.49</v>
      </c>
      <c r="G23" s="64">
        <v>260952</v>
      </c>
      <c r="H23" s="64">
        <v>260952</v>
      </c>
    </row>
    <row r="24" spans="1:8" ht="28.5" customHeight="1">
      <c r="A24" s="78">
        <v>13</v>
      </c>
      <c r="B24" s="60" t="s">
        <v>57</v>
      </c>
      <c r="C24" s="70">
        <f>C25</f>
        <v>110075140</v>
      </c>
      <c r="D24" s="60">
        <v>200</v>
      </c>
      <c r="E24" s="69"/>
      <c r="F24" s="64">
        <v>0</v>
      </c>
      <c r="G24" s="64">
        <f aca="true" t="shared" si="1" ref="G24:H27">G25</f>
        <v>4336</v>
      </c>
      <c r="H24" s="64">
        <f t="shared" si="1"/>
        <v>4336</v>
      </c>
    </row>
    <row r="25" spans="1:8" ht="40.5" customHeight="1">
      <c r="A25" s="78">
        <v>14</v>
      </c>
      <c r="B25" s="60" t="s">
        <v>59</v>
      </c>
      <c r="C25" s="70">
        <f>C26</f>
        <v>110075140</v>
      </c>
      <c r="D25" s="60">
        <v>240</v>
      </c>
      <c r="E25" s="69" t="s">
        <v>132</v>
      </c>
      <c r="F25" s="64">
        <f>'прил 6 -10стр'!G53</f>
        <v>0</v>
      </c>
      <c r="G25" s="64">
        <f t="shared" si="1"/>
        <v>4336</v>
      </c>
      <c r="H25" s="64">
        <f t="shared" si="1"/>
        <v>4336</v>
      </c>
    </row>
    <row r="26" spans="1:8" ht="101.25" customHeight="1">
      <c r="A26" s="78">
        <v>15</v>
      </c>
      <c r="B26" s="60" t="s">
        <v>343</v>
      </c>
      <c r="C26" s="70">
        <v>110075140</v>
      </c>
      <c r="D26" s="60">
        <v>240</v>
      </c>
      <c r="E26" s="69" t="s">
        <v>204</v>
      </c>
      <c r="F26" s="64">
        <v>0</v>
      </c>
      <c r="G26" s="64">
        <f t="shared" si="1"/>
        <v>4336</v>
      </c>
      <c r="H26" s="64">
        <f t="shared" si="1"/>
        <v>4336</v>
      </c>
    </row>
    <row r="27" spans="1:8" ht="16.5" customHeight="1">
      <c r="A27" s="78">
        <v>16</v>
      </c>
      <c r="B27" s="60" t="s">
        <v>195</v>
      </c>
      <c r="C27" s="70">
        <f>C28</f>
        <v>110075140</v>
      </c>
      <c r="D27" s="60">
        <v>240</v>
      </c>
      <c r="E27" s="69" t="s">
        <v>7</v>
      </c>
      <c r="F27" s="64">
        <f>F28</f>
        <v>0</v>
      </c>
      <c r="G27" s="64">
        <f t="shared" si="1"/>
        <v>4336</v>
      </c>
      <c r="H27" s="64">
        <f t="shared" si="1"/>
        <v>4336</v>
      </c>
    </row>
    <row r="28" spans="1:8" ht="19.5" customHeight="1">
      <c r="A28" s="78">
        <v>17</v>
      </c>
      <c r="B28" s="60" t="s">
        <v>205</v>
      </c>
      <c r="C28" s="70">
        <v>110075140</v>
      </c>
      <c r="D28" s="60">
        <v>200</v>
      </c>
      <c r="E28" s="69" t="s">
        <v>204</v>
      </c>
      <c r="F28" s="64">
        <v>0</v>
      </c>
      <c r="G28" s="64">
        <f>'прил 6 -10стр'!H55</f>
        <v>4336</v>
      </c>
      <c r="H28" s="64">
        <f>'прил 6 -10стр'!I54</f>
        <v>4336</v>
      </c>
    </row>
    <row r="29" spans="1:8" ht="28.5" customHeight="1">
      <c r="A29" s="78">
        <v>18</v>
      </c>
      <c r="B29" s="60" t="s">
        <v>57</v>
      </c>
      <c r="C29" s="70">
        <v>110076410</v>
      </c>
      <c r="D29" s="60">
        <v>200</v>
      </c>
      <c r="E29" s="69"/>
      <c r="F29" s="64">
        <v>1463150</v>
      </c>
      <c r="G29" s="64">
        <f aca="true" t="shared" si="2" ref="F29:H35">G30</f>
        <v>0</v>
      </c>
      <c r="H29" s="64">
        <f t="shared" si="2"/>
        <v>0</v>
      </c>
    </row>
    <row r="30" spans="1:8" ht="45" customHeight="1">
      <c r="A30" s="78">
        <v>19</v>
      </c>
      <c r="B30" s="60" t="s">
        <v>59</v>
      </c>
      <c r="C30" s="70">
        <f>C29</f>
        <v>110076410</v>
      </c>
      <c r="D30" s="60">
        <v>240</v>
      </c>
      <c r="E30" s="69"/>
      <c r="F30" s="64">
        <f t="shared" si="2"/>
        <v>1463150</v>
      </c>
      <c r="G30" s="64">
        <f t="shared" si="2"/>
        <v>0</v>
      </c>
      <c r="H30" s="64">
        <f t="shared" si="2"/>
        <v>0</v>
      </c>
    </row>
    <row r="31" spans="1:8" ht="17.25" customHeight="1">
      <c r="A31" s="78">
        <v>20</v>
      </c>
      <c r="B31" s="60" t="s">
        <v>3</v>
      </c>
      <c r="C31" s="70">
        <f>C30</f>
        <v>110076410</v>
      </c>
      <c r="D31" s="60">
        <v>240</v>
      </c>
      <c r="E31" s="69" t="s">
        <v>10</v>
      </c>
      <c r="F31" s="64">
        <f t="shared" si="2"/>
        <v>1463150</v>
      </c>
      <c r="G31" s="64">
        <f t="shared" si="2"/>
        <v>0</v>
      </c>
      <c r="H31" s="64">
        <f t="shared" si="2"/>
        <v>0</v>
      </c>
    </row>
    <row r="32" spans="1:8" ht="15" customHeight="1">
      <c r="A32" s="78">
        <v>21</v>
      </c>
      <c r="B32" s="60" t="s">
        <v>4</v>
      </c>
      <c r="C32" s="70">
        <f>C31</f>
        <v>110076410</v>
      </c>
      <c r="D32" s="60">
        <v>240</v>
      </c>
      <c r="E32" s="69" t="s">
        <v>11</v>
      </c>
      <c r="F32" s="64">
        <v>1463150</v>
      </c>
      <c r="G32" s="64">
        <f>'прил 6 -10стр'!H117</f>
        <v>0</v>
      </c>
      <c r="H32" s="64">
        <f>'прил 6 -10стр'!I117</f>
        <v>0</v>
      </c>
    </row>
    <row r="33" spans="1:8" ht="28.5" customHeight="1">
      <c r="A33" s="78">
        <v>22</v>
      </c>
      <c r="B33" s="60" t="s">
        <v>57</v>
      </c>
      <c r="C33" s="70" t="s">
        <v>312</v>
      </c>
      <c r="D33" s="60">
        <v>200</v>
      </c>
      <c r="E33" s="69"/>
      <c r="F33" s="64">
        <f>F34</f>
        <v>271733</v>
      </c>
      <c r="G33" s="64">
        <f t="shared" si="2"/>
        <v>0</v>
      </c>
      <c r="H33" s="64">
        <f t="shared" si="2"/>
        <v>0</v>
      </c>
    </row>
    <row r="34" spans="1:8" ht="45" customHeight="1">
      <c r="A34" s="78">
        <v>23</v>
      </c>
      <c r="B34" s="60" t="s">
        <v>59</v>
      </c>
      <c r="C34" s="70" t="str">
        <f>C33</f>
        <v>1100S6410</v>
      </c>
      <c r="D34" s="60">
        <v>240</v>
      </c>
      <c r="E34" s="69"/>
      <c r="F34" s="64">
        <f t="shared" si="2"/>
        <v>271733</v>
      </c>
      <c r="G34" s="64">
        <f t="shared" si="2"/>
        <v>0</v>
      </c>
      <c r="H34" s="64">
        <f t="shared" si="2"/>
        <v>0</v>
      </c>
    </row>
    <row r="35" spans="1:8" ht="17.25" customHeight="1">
      <c r="A35" s="78">
        <v>24</v>
      </c>
      <c r="B35" s="60" t="s">
        <v>3</v>
      </c>
      <c r="C35" s="70" t="str">
        <f>C34</f>
        <v>1100S6410</v>
      </c>
      <c r="D35" s="60">
        <v>240</v>
      </c>
      <c r="E35" s="69" t="s">
        <v>10</v>
      </c>
      <c r="F35" s="64">
        <f t="shared" si="2"/>
        <v>271733</v>
      </c>
      <c r="G35" s="64">
        <f t="shared" si="2"/>
        <v>0</v>
      </c>
      <c r="H35" s="64">
        <f t="shared" si="2"/>
        <v>0</v>
      </c>
    </row>
    <row r="36" spans="1:8" ht="15" customHeight="1">
      <c r="A36" s="78">
        <v>25</v>
      </c>
      <c r="B36" s="60" t="s">
        <v>4</v>
      </c>
      <c r="C36" s="70" t="str">
        <f>C35</f>
        <v>1100S6410</v>
      </c>
      <c r="D36" s="60">
        <v>240</v>
      </c>
      <c r="E36" s="69" t="s">
        <v>11</v>
      </c>
      <c r="F36" s="64">
        <v>271733</v>
      </c>
      <c r="G36" s="64">
        <v>0</v>
      </c>
      <c r="H36" s="64">
        <v>0</v>
      </c>
    </row>
    <row r="37" spans="1:8" ht="28.5" customHeight="1">
      <c r="A37" s="78">
        <v>26</v>
      </c>
      <c r="B37" s="60" t="s">
        <v>57</v>
      </c>
      <c r="C37" s="70">
        <v>110081010</v>
      </c>
      <c r="D37" s="60">
        <v>200</v>
      </c>
      <c r="E37" s="69"/>
      <c r="F37" s="64">
        <f aca="true" t="shared" si="3" ref="F37:H39">F38</f>
        <v>1215084.62</v>
      </c>
      <c r="G37" s="64">
        <f t="shared" si="3"/>
        <v>1516217</v>
      </c>
      <c r="H37" s="64">
        <f t="shared" si="3"/>
        <v>1353069</v>
      </c>
    </row>
    <row r="38" spans="1:8" ht="45" customHeight="1">
      <c r="A38" s="78">
        <v>27</v>
      </c>
      <c r="B38" s="60" t="s">
        <v>59</v>
      </c>
      <c r="C38" s="70">
        <v>110081010</v>
      </c>
      <c r="D38" s="60">
        <v>240</v>
      </c>
      <c r="E38" s="69"/>
      <c r="F38" s="64">
        <f t="shared" si="3"/>
        <v>1215084.62</v>
      </c>
      <c r="G38" s="64">
        <f t="shared" si="3"/>
        <v>1516217</v>
      </c>
      <c r="H38" s="64">
        <f t="shared" si="3"/>
        <v>1353069</v>
      </c>
    </row>
    <row r="39" spans="1:8" ht="17.25" customHeight="1">
      <c r="A39" s="78">
        <v>28</v>
      </c>
      <c r="B39" s="60" t="s">
        <v>3</v>
      </c>
      <c r="C39" s="70">
        <v>110081010</v>
      </c>
      <c r="D39" s="60">
        <v>240</v>
      </c>
      <c r="E39" s="69" t="s">
        <v>10</v>
      </c>
      <c r="F39" s="64">
        <f t="shared" si="3"/>
        <v>1215084.62</v>
      </c>
      <c r="G39" s="64">
        <f t="shared" si="3"/>
        <v>1516217</v>
      </c>
      <c r="H39" s="64">
        <f t="shared" si="3"/>
        <v>1353069</v>
      </c>
    </row>
    <row r="40" spans="1:8" ht="15" customHeight="1">
      <c r="A40" s="78">
        <v>29</v>
      </c>
      <c r="B40" s="60" t="s">
        <v>4</v>
      </c>
      <c r="C40" s="70">
        <v>110081010</v>
      </c>
      <c r="D40" s="60">
        <v>240</v>
      </c>
      <c r="E40" s="69" t="s">
        <v>11</v>
      </c>
      <c r="F40" s="64">
        <f>'прил 6 -10стр'!G121</f>
        <v>1215084.62</v>
      </c>
      <c r="G40" s="64">
        <v>1516217</v>
      </c>
      <c r="H40" s="64">
        <f>'прил 6 -10стр'!I121</f>
        <v>1353069</v>
      </c>
    </row>
    <row r="41" spans="1:8" ht="116.25" customHeight="1">
      <c r="A41" s="78">
        <v>30</v>
      </c>
      <c r="B41" s="60" t="s">
        <v>344</v>
      </c>
      <c r="C41" s="70">
        <v>110081040</v>
      </c>
      <c r="D41" s="60"/>
      <c r="E41" s="69"/>
      <c r="F41" s="64">
        <f aca="true" t="shared" si="4" ref="F41:H44">F42</f>
        <v>158510</v>
      </c>
      <c r="G41" s="64">
        <f t="shared" si="4"/>
        <v>12000</v>
      </c>
      <c r="H41" s="64">
        <f t="shared" si="4"/>
        <v>12000</v>
      </c>
    </row>
    <row r="42" spans="1:8" ht="30" customHeight="1">
      <c r="A42" s="78">
        <v>31</v>
      </c>
      <c r="B42" s="60" t="s">
        <v>57</v>
      </c>
      <c r="C42" s="70">
        <v>110081040</v>
      </c>
      <c r="D42" s="60">
        <v>200</v>
      </c>
      <c r="E42" s="69"/>
      <c r="F42" s="64">
        <f t="shared" si="4"/>
        <v>158510</v>
      </c>
      <c r="G42" s="64">
        <f t="shared" si="4"/>
        <v>12000</v>
      </c>
      <c r="H42" s="64">
        <f t="shared" si="4"/>
        <v>12000</v>
      </c>
    </row>
    <row r="43" spans="1:8" ht="42.75" customHeight="1">
      <c r="A43" s="78">
        <v>32</v>
      </c>
      <c r="B43" s="60" t="s">
        <v>59</v>
      </c>
      <c r="C43" s="70">
        <v>110081040</v>
      </c>
      <c r="D43" s="60">
        <v>240</v>
      </c>
      <c r="E43" s="69"/>
      <c r="F43" s="64">
        <f t="shared" si="4"/>
        <v>158510</v>
      </c>
      <c r="G43" s="64">
        <f t="shared" si="4"/>
        <v>12000</v>
      </c>
      <c r="H43" s="64">
        <f t="shared" si="4"/>
        <v>12000</v>
      </c>
    </row>
    <row r="44" spans="1:8" ht="17.25" customHeight="1">
      <c r="A44" s="78">
        <v>33</v>
      </c>
      <c r="B44" s="60" t="s">
        <v>3</v>
      </c>
      <c r="C44" s="70">
        <v>110081040</v>
      </c>
      <c r="D44" s="60">
        <v>240</v>
      </c>
      <c r="E44" s="69" t="s">
        <v>10</v>
      </c>
      <c r="F44" s="64">
        <f t="shared" si="4"/>
        <v>158510</v>
      </c>
      <c r="G44" s="64">
        <f t="shared" si="4"/>
        <v>12000</v>
      </c>
      <c r="H44" s="64">
        <f t="shared" si="4"/>
        <v>12000</v>
      </c>
    </row>
    <row r="45" spans="1:8" ht="16.5" customHeight="1">
      <c r="A45" s="78">
        <v>34</v>
      </c>
      <c r="B45" s="60" t="s">
        <v>4</v>
      </c>
      <c r="C45" s="70">
        <v>110081040</v>
      </c>
      <c r="D45" s="60">
        <v>240</v>
      </c>
      <c r="E45" s="69" t="s">
        <v>11</v>
      </c>
      <c r="F45" s="64">
        <f>'прил 6 -10стр'!G124</f>
        <v>158510</v>
      </c>
      <c r="G45" s="64">
        <v>12000</v>
      </c>
      <c r="H45" s="64">
        <v>12000</v>
      </c>
    </row>
    <row r="46" spans="1:8" ht="130.5" customHeight="1">
      <c r="A46" s="78">
        <v>35</v>
      </c>
      <c r="B46" s="60" t="s">
        <v>164</v>
      </c>
      <c r="C46" s="70">
        <v>110081050</v>
      </c>
      <c r="D46" s="60"/>
      <c r="E46" s="69"/>
      <c r="F46" s="64">
        <f aca="true" t="shared" si="5" ref="F46:H47">F47</f>
        <v>117750</v>
      </c>
      <c r="G46" s="64">
        <f t="shared" si="5"/>
        <v>117750</v>
      </c>
      <c r="H46" s="64">
        <f t="shared" si="5"/>
        <v>117750</v>
      </c>
    </row>
    <row r="47" spans="1:8" ht="27.75" customHeight="1">
      <c r="A47" s="78">
        <v>36</v>
      </c>
      <c r="B47" s="60" t="s">
        <v>57</v>
      </c>
      <c r="C47" s="70">
        <v>110081050</v>
      </c>
      <c r="D47" s="60">
        <v>200</v>
      </c>
      <c r="E47" s="69"/>
      <c r="F47" s="64">
        <f t="shared" si="5"/>
        <v>117750</v>
      </c>
      <c r="G47" s="64">
        <f t="shared" si="5"/>
        <v>117750</v>
      </c>
      <c r="H47" s="64">
        <f t="shared" si="5"/>
        <v>117750</v>
      </c>
    </row>
    <row r="48" spans="1:8" ht="36.75" customHeight="1">
      <c r="A48" s="78">
        <v>37</v>
      </c>
      <c r="B48" s="60" t="s">
        <v>59</v>
      </c>
      <c r="C48" s="70">
        <v>110081050</v>
      </c>
      <c r="D48" s="60">
        <v>240</v>
      </c>
      <c r="E48" s="69"/>
      <c r="F48" s="64">
        <f aca="true" t="shared" si="6" ref="F48:H49">F49</f>
        <v>117750</v>
      </c>
      <c r="G48" s="64">
        <f t="shared" si="6"/>
        <v>117750</v>
      </c>
      <c r="H48" s="64">
        <f t="shared" si="6"/>
        <v>117750</v>
      </c>
    </row>
    <row r="49" spans="1:8" ht="18" customHeight="1">
      <c r="A49" s="78">
        <v>38</v>
      </c>
      <c r="B49" s="60" t="s">
        <v>3</v>
      </c>
      <c r="C49" s="70">
        <v>110081050</v>
      </c>
      <c r="D49" s="60">
        <v>240</v>
      </c>
      <c r="E49" s="69" t="s">
        <v>10</v>
      </c>
      <c r="F49" s="64">
        <f t="shared" si="6"/>
        <v>117750</v>
      </c>
      <c r="G49" s="64">
        <f t="shared" si="6"/>
        <v>117750</v>
      </c>
      <c r="H49" s="64">
        <f t="shared" si="6"/>
        <v>117750</v>
      </c>
    </row>
    <row r="50" spans="1:8" ht="15.75" customHeight="1">
      <c r="A50" s="78">
        <v>39</v>
      </c>
      <c r="B50" s="60" t="s">
        <v>4</v>
      </c>
      <c r="C50" s="70">
        <v>110081050</v>
      </c>
      <c r="D50" s="60">
        <v>240</v>
      </c>
      <c r="E50" s="69" t="s">
        <v>11</v>
      </c>
      <c r="F50" s="64">
        <v>117750</v>
      </c>
      <c r="G50" s="64">
        <f>F50</f>
        <v>117750</v>
      </c>
      <c r="H50" s="64">
        <f>G50</f>
        <v>117750</v>
      </c>
    </row>
    <row r="51" spans="1:8" ht="116.25" customHeight="1">
      <c r="A51" s="78">
        <v>40</v>
      </c>
      <c r="B51" s="60" t="s">
        <v>165</v>
      </c>
      <c r="C51" s="70">
        <v>110081060</v>
      </c>
      <c r="D51" s="60"/>
      <c r="E51" s="69"/>
      <c r="F51" s="64">
        <f aca="true" t="shared" si="7" ref="F51:H54">F52</f>
        <v>17049.47</v>
      </c>
      <c r="G51" s="64">
        <f t="shared" si="7"/>
        <v>29553</v>
      </c>
      <c r="H51" s="64">
        <f t="shared" si="7"/>
        <v>29553</v>
      </c>
    </row>
    <row r="52" spans="1:8" ht="79.5" customHeight="1">
      <c r="A52" s="78">
        <v>41</v>
      </c>
      <c r="B52" s="60" t="s">
        <v>32</v>
      </c>
      <c r="C52" s="70">
        <v>110081060</v>
      </c>
      <c r="D52" s="60">
        <v>100</v>
      </c>
      <c r="E52" s="69"/>
      <c r="F52" s="64">
        <f t="shared" si="7"/>
        <v>17049.47</v>
      </c>
      <c r="G52" s="64">
        <f t="shared" si="7"/>
        <v>29553</v>
      </c>
      <c r="H52" s="64">
        <f t="shared" si="7"/>
        <v>29553</v>
      </c>
    </row>
    <row r="53" spans="1:8" ht="15.75" customHeight="1">
      <c r="A53" s="78">
        <v>42</v>
      </c>
      <c r="B53" s="60" t="s">
        <v>43</v>
      </c>
      <c r="C53" s="70">
        <v>110081060</v>
      </c>
      <c r="D53" s="60">
        <v>120</v>
      </c>
      <c r="E53" s="69"/>
      <c r="F53" s="64">
        <f t="shared" si="7"/>
        <v>17049.47</v>
      </c>
      <c r="G53" s="64">
        <f t="shared" si="7"/>
        <v>29553</v>
      </c>
      <c r="H53" s="64">
        <f t="shared" si="7"/>
        <v>29553</v>
      </c>
    </row>
    <row r="54" spans="1:8" ht="15.75" customHeight="1">
      <c r="A54" s="78">
        <v>43</v>
      </c>
      <c r="B54" s="60" t="s">
        <v>195</v>
      </c>
      <c r="C54" s="70">
        <v>110081060</v>
      </c>
      <c r="D54" s="60">
        <v>120</v>
      </c>
      <c r="E54" s="69" t="s">
        <v>7</v>
      </c>
      <c r="F54" s="64">
        <f t="shared" si="7"/>
        <v>17049.47</v>
      </c>
      <c r="G54" s="64">
        <f t="shared" si="7"/>
        <v>29553</v>
      </c>
      <c r="H54" s="64">
        <f t="shared" si="7"/>
        <v>29553</v>
      </c>
    </row>
    <row r="55" spans="1:8" ht="15.75" customHeight="1">
      <c r="A55" s="78">
        <v>44</v>
      </c>
      <c r="B55" s="60" t="s">
        <v>205</v>
      </c>
      <c r="C55" s="70">
        <v>110081060</v>
      </c>
      <c r="D55" s="60">
        <v>120</v>
      </c>
      <c r="E55" s="69" t="s">
        <v>204</v>
      </c>
      <c r="F55" s="64">
        <f>'прил 6 -10стр'!G61</f>
        <v>17049.47</v>
      </c>
      <c r="G55" s="64">
        <v>29553</v>
      </c>
      <c r="H55" s="64">
        <v>29553</v>
      </c>
    </row>
    <row r="56" spans="1:8" ht="39.75" customHeight="1">
      <c r="A56" s="78">
        <v>45</v>
      </c>
      <c r="B56" s="60" t="s">
        <v>138</v>
      </c>
      <c r="C56" s="70">
        <v>120000000</v>
      </c>
      <c r="D56" s="60"/>
      <c r="E56" s="69"/>
      <c r="F56" s="64">
        <f>F57+F62+F67+F72+F77+F82</f>
        <v>2203279</v>
      </c>
      <c r="G56" s="64">
        <f>G57+G62+G67+G72+G77</f>
        <v>210200</v>
      </c>
      <c r="H56" s="64">
        <f>H57+H62+H67+H72+H77</f>
        <v>218450</v>
      </c>
    </row>
    <row r="57" spans="1:8" ht="19.5" customHeight="1">
      <c r="A57" s="78">
        <v>46</v>
      </c>
      <c r="B57" s="60" t="s">
        <v>49</v>
      </c>
      <c r="C57" s="70">
        <v>120075080</v>
      </c>
      <c r="D57" s="60">
        <v>240</v>
      </c>
      <c r="E57" s="69" t="s">
        <v>64</v>
      </c>
      <c r="F57" s="64">
        <f>F58</f>
        <v>195000</v>
      </c>
      <c r="G57" s="64">
        <f>G58</f>
        <v>0</v>
      </c>
      <c r="H57" s="64">
        <f>H58</f>
        <v>0</v>
      </c>
    </row>
    <row r="58" spans="1:8" ht="153" customHeight="1">
      <c r="A58" s="78">
        <v>47</v>
      </c>
      <c r="B58" s="60" t="s">
        <v>139</v>
      </c>
      <c r="C58" s="70">
        <v>120075080</v>
      </c>
      <c r="D58" s="60"/>
      <c r="E58" s="69"/>
      <c r="F58" s="64">
        <f aca="true" t="shared" si="8" ref="F58:H60">F59</f>
        <v>195000</v>
      </c>
      <c r="G58" s="64">
        <f t="shared" si="8"/>
        <v>0</v>
      </c>
      <c r="H58" s="64">
        <f t="shared" si="8"/>
        <v>0</v>
      </c>
    </row>
    <row r="59" spans="1:8" ht="30" customHeight="1">
      <c r="A59" s="78">
        <v>48</v>
      </c>
      <c r="B59" s="60" t="s">
        <v>57</v>
      </c>
      <c r="C59" s="70">
        <v>120075080</v>
      </c>
      <c r="D59" s="60">
        <v>200</v>
      </c>
      <c r="E59" s="69"/>
      <c r="F59" s="64">
        <f t="shared" si="8"/>
        <v>195000</v>
      </c>
      <c r="G59" s="64">
        <f t="shared" si="8"/>
        <v>0</v>
      </c>
      <c r="H59" s="64">
        <f t="shared" si="8"/>
        <v>0</v>
      </c>
    </row>
    <row r="60" spans="1:8" ht="41.25" customHeight="1">
      <c r="A60" s="78">
        <v>49</v>
      </c>
      <c r="B60" s="60" t="s">
        <v>59</v>
      </c>
      <c r="C60" s="70">
        <v>120075080</v>
      </c>
      <c r="D60" s="60">
        <v>240</v>
      </c>
      <c r="E60" s="69"/>
      <c r="F60" s="64">
        <f t="shared" si="8"/>
        <v>195000</v>
      </c>
      <c r="G60" s="64">
        <f t="shared" si="8"/>
        <v>0</v>
      </c>
      <c r="H60" s="64">
        <f t="shared" si="8"/>
        <v>0</v>
      </c>
    </row>
    <row r="61" spans="1:8" ht="15.75" customHeight="1">
      <c r="A61" s="78">
        <v>50</v>
      </c>
      <c r="B61" s="60" t="s">
        <v>61</v>
      </c>
      <c r="C61" s="70">
        <v>120075080</v>
      </c>
      <c r="D61" s="60">
        <v>240</v>
      </c>
      <c r="E61" s="69" t="s">
        <v>63</v>
      </c>
      <c r="F61" s="64">
        <v>195000</v>
      </c>
      <c r="G61" s="64">
        <v>0</v>
      </c>
      <c r="H61" s="64">
        <v>0</v>
      </c>
    </row>
    <row r="62" spans="1:8" ht="16.5" customHeight="1">
      <c r="A62" s="78">
        <v>51</v>
      </c>
      <c r="B62" s="60" t="s">
        <v>49</v>
      </c>
      <c r="C62" s="70" t="s">
        <v>252</v>
      </c>
      <c r="D62" s="60">
        <v>240</v>
      </c>
      <c r="E62" s="69" t="s">
        <v>64</v>
      </c>
      <c r="F62" s="64">
        <f>F63</f>
        <v>2340</v>
      </c>
      <c r="G62" s="64">
        <f>G63</f>
        <v>0</v>
      </c>
      <c r="H62" s="64">
        <f>H63</f>
        <v>0</v>
      </c>
    </row>
    <row r="63" spans="1:8" ht="168.75" customHeight="1">
      <c r="A63" s="78">
        <v>52</v>
      </c>
      <c r="B63" s="60" t="s">
        <v>256</v>
      </c>
      <c r="C63" s="70" t="s">
        <v>252</v>
      </c>
      <c r="D63" s="60"/>
      <c r="E63" s="69"/>
      <c r="F63" s="64">
        <f aca="true" t="shared" si="9" ref="F63:H65">F64</f>
        <v>2340</v>
      </c>
      <c r="G63" s="64">
        <f t="shared" si="9"/>
        <v>0</v>
      </c>
      <c r="H63" s="64">
        <f t="shared" si="9"/>
        <v>0</v>
      </c>
    </row>
    <row r="64" spans="1:8" ht="28.5" customHeight="1">
      <c r="A64" s="78">
        <v>53</v>
      </c>
      <c r="B64" s="60" t="s">
        <v>57</v>
      </c>
      <c r="C64" s="70" t="s">
        <v>252</v>
      </c>
      <c r="D64" s="60">
        <v>200</v>
      </c>
      <c r="E64" s="69"/>
      <c r="F64" s="64">
        <f t="shared" si="9"/>
        <v>2340</v>
      </c>
      <c r="G64" s="64">
        <f t="shared" si="9"/>
        <v>0</v>
      </c>
      <c r="H64" s="64">
        <f t="shared" si="9"/>
        <v>0</v>
      </c>
    </row>
    <row r="65" spans="1:8" ht="41.25" customHeight="1">
      <c r="A65" s="78">
        <v>54</v>
      </c>
      <c r="B65" s="60" t="s">
        <v>59</v>
      </c>
      <c r="C65" s="70" t="s">
        <v>252</v>
      </c>
      <c r="D65" s="60">
        <v>240</v>
      </c>
      <c r="E65" s="69"/>
      <c r="F65" s="64">
        <f t="shared" si="9"/>
        <v>2340</v>
      </c>
      <c r="G65" s="64">
        <f t="shared" si="9"/>
        <v>0</v>
      </c>
      <c r="H65" s="64">
        <f t="shared" si="9"/>
        <v>0</v>
      </c>
    </row>
    <row r="66" spans="1:8" ht="15.75" customHeight="1">
      <c r="A66" s="78">
        <v>55</v>
      </c>
      <c r="B66" s="60" t="s">
        <v>61</v>
      </c>
      <c r="C66" s="70" t="s">
        <v>252</v>
      </c>
      <c r="D66" s="60">
        <v>240</v>
      </c>
      <c r="E66" s="69" t="s">
        <v>63</v>
      </c>
      <c r="F66" s="64">
        <v>2340</v>
      </c>
      <c r="G66" s="64">
        <v>0</v>
      </c>
      <c r="H66" s="64">
        <v>0</v>
      </c>
    </row>
    <row r="67" spans="1:8" ht="19.5" customHeight="1">
      <c r="A67" s="78">
        <v>56</v>
      </c>
      <c r="B67" s="60" t="s">
        <v>49</v>
      </c>
      <c r="C67" s="70">
        <v>120075090</v>
      </c>
      <c r="D67" s="60">
        <v>240</v>
      </c>
      <c r="E67" s="69" t="s">
        <v>64</v>
      </c>
      <c r="F67" s="64">
        <f>F68</f>
        <v>1682350</v>
      </c>
      <c r="G67" s="64">
        <f>G68</f>
        <v>0</v>
      </c>
      <c r="H67" s="64">
        <f>H68</f>
        <v>0</v>
      </c>
    </row>
    <row r="68" spans="1:8" ht="171" customHeight="1">
      <c r="A68" s="78">
        <v>57</v>
      </c>
      <c r="B68" s="60" t="s">
        <v>139</v>
      </c>
      <c r="C68" s="70">
        <v>120075090</v>
      </c>
      <c r="D68" s="60"/>
      <c r="E68" s="69"/>
      <c r="F68" s="64">
        <f aca="true" t="shared" si="10" ref="F68:H70">F69</f>
        <v>1682350</v>
      </c>
      <c r="G68" s="64">
        <f t="shared" si="10"/>
        <v>0</v>
      </c>
      <c r="H68" s="64">
        <f t="shared" si="10"/>
        <v>0</v>
      </c>
    </row>
    <row r="69" spans="1:8" ht="40.5" customHeight="1">
      <c r="A69" s="78">
        <v>58</v>
      </c>
      <c r="B69" s="60" t="s">
        <v>57</v>
      </c>
      <c r="C69" s="70">
        <v>120075090</v>
      </c>
      <c r="D69" s="60">
        <v>200</v>
      </c>
      <c r="E69" s="69"/>
      <c r="F69" s="64">
        <f t="shared" si="10"/>
        <v>1682350</v>
      </c>
      <c r="G69" s="64">
        <f t="shared" si="10"/>
        <v>0</v>
      </c>
      <c r="H69" s="64">
        <f t="shared" si="10"/>
        <v>0</v>
      </c>
    </row>
    <row r="70" spans="1:8" ht="41.25" customHeight="1">
      <c r="A70" s="78">
        <v>59</v>
      </c>
      <c r="B70" s="60" t="s">
        <v>59</v>
      </c>
      <c r="C70" s="70">
        <v>120075090</v>
      </c>
      <c r="D70" s="60">
        <v>240</v>
      </c>
      <c r="E70" s="69"/>
      <c r="F70" s="64">
        <f t="shared" si="10"/>
        <v>1682350</v>
      </c>
      <c r="G70" s="64">
        <f t="shared" si="10"/>
        <v>0</v>
      </c>
      <c r="H70" s="64">
        <f t="shared" si="10"/>
        <v>0</v>
      </c>
    </row>
    <row r="71" spans="1:8" ht="15.75" customHeight="1">
      <c r="A71" s="78">
        <v>60</v>
      </c>
      <c r="B71" s="60" t="s">
        <v>61</v>
      </c>
      <c r="C71" s="70">
        <v>120075090</v>
      </c>
      <c r="D71" s="60">
        <v>240</v>
      </c>
      <c r="E71" s="69" t="s">
        <v>63</v>
      </c>
      <c r="F71" s="64">
        <v>1682350</v>
      </c>
      <c r="G71" s="64">
        <v>0</v>
      </c>
      <c r="H71" s="64">
        <v>0</v>
      </c>
    </row>
    <row r="72" spans="1:8" ht="30" customHeight="1">
      <c r="A72" s="78">
        <v>61</v>
      </c>
      <c r="B72" s="60" t="s">
        <v>49</v>
      </c>
      <c r="C72" s="70" t="s">
        <v>248</v>
      </c>
      <c r="D72" s="60">
        <v>240</v>
      </c>
      <c r="E72" s="69" t="s">
        <v>64</v>
      </c>
      <c r="F72" s="64">
        <f>F73</f>
        <v>20189</v>
      </c>
      <c r="G72" s="64">
        <f>G73</f>
        <v>0</v>
      </c>
      <c r="H72" s="64">
        <f>H73</f>
        <v>0</v>
      </c>
    </row>
    <row r="73" spans="1:8" ht="164.25" customHeight="1">
      <c r="A73" s="78">
        <v>62</v>
      </c>
      <c r="B73" s="60" t="s">
        <v>256</v>
      </c>
      <c r="C73" s="70" t="s">
        <v>248</v>
      </c>
      <c r="D73" s="60"/>
      <c r="E73" s="69"/>
      <c r="F73" s="64">
        <f aca="true" t="shared" si="11" ref="F73:H75">F74</f>
        <v>20189</v>
      </c>
      <c r="G73" s="64">
        <f t="shared" si="11"/>
        <v>0</v>
      </c>
      <c r="H73" s="64">
        <f t="shared" si="11"/>
        <v>0</v>
      </c>
    </row>
    <row r="74" spans="1:8" ht="31.5" customHeight="1">
      <c r="A74" s="78">
        <v>63</v>
      </c>
      <c r="B74" s="60" t="s">
        <v>57</v>
      </c>
      <c r="C74" s="70" t="s">
        <v>248</v>
      </c>
      <c r="D74" s="60">
        <v>200</v>
      </c>
      <c r="E74" s="69"/>
      <c r="F74" s="64">
        <f t="shared" si="11"/>
        <v>20189</v>
      </c>
      <c r="G74" s="64">
        <f t="shared" si="11"/>
        <v>0</v>
      </c>
      <c r="H74" s="64">
        <f t="shared" si="11"/>
        <v>0</v>
      </c>
    </row>
    <row r="75" spans="1:8" ht="41.25" customHeight="1">
      <c r="A75" s="78">
        <v>64</v>
      </c>
      <c r="B75" s="60" t="s">
        <v>59</v>
      </c>
      <c r="C75" s="70" t="s">
        <v>248</v>
      </c>
      <c r="D75" s="60">
        <v>240</v>
      </c>
      <c r="E75" s="69"/>
      <c r="F75" s="64">
        <f t="shared" si="11"/>
        <v>20189</v>
      </c>
      <c r="G75" s="64">
        <f t="shared" si="11"/>
        <v>0</v>
      </c>
      <c r="H75" s="64">
        <f t="shared" si="11"/>
        <v>0</v>
      </c>
    </row>
    <row r="76" spans="1:8" ht="15.75" customHeight="1">
      <c r="A76" s="78">
        <v>65</v>
      </c>
      <c r="B76" s="60" t="s">
        <v>61</v>
      </c>
      <c r="C76" s="70" t="s">
        <v>248</v>
      </c>
      <c r="D76" s="60">
        <v>240</v>
      </c>
      <c r="E76" s="69" t="s">
        <v>63</v>
      </c>
      <c r="F76" s="64">
        <v>20189</v>
      </c>
      <c r="G76" s="64">
        <v>0</v>
      </c>
      <c r="H76" s="64">
        <v>0</v>
      </c>
    </row>
    <row r="77" spans="1:8" ht="152.25" customHeight="1">
      <c r="A77" s="78">
        <v>66</v>
      </c>
      <c r="B77" s="60" t="s">
        <v>139</v>
      </c>
      <c r="C77" s="70">
        <v>120081090</v>
      </c>
      <c r="D77" s="60"/>
      <c r="E77" s="69"/>
      <c r="F77" s="64">
        <f aca="true" t="shared" si="12" ref="F77:H78">F78</f>
        <v>119400</v>
      </c>
      <c r="G77" s="64">
        <f t="shared" si="12"/>
        <v>210200</v>
      </c>
      <c r="H77" s="64">
        <f t="shared" si="12"/>
        <v>218450</v>
      </c>
    </row>
    <row r="78" spans="1:8" ht="28.5" customHeight="1">
      <c r="A78" s="78">
        <v>67</v>
      </c>
      <c r="B78" s="60" t="s">
        <v>57</v>
      </c>
      <c r="C78" s="70">
        <v>120081090</v>
      </c>
      <c r="D78" s="60">
        <v>200</v>
      </c>
      <c r="E78" s="69"/>
      <c r="F78" s="64">
        <f t="shared" si="12"/>
        <v>119400</v>
      </c>
      <c r="G78" s="64">
        <f t="shared" si="12"/>
        <v>210200</v>
      </c>
      <c r="H78" s="64">
        <f t="shared" si="12"/>
        <v>218450</v>
      </c>
    </row>
    <row r="79" spans="1:8" ht="41.25" customHeight="1">
      <c r="A79" s="78">
        <v>68</v>
      </c>
      <c r="B79" s="60" t="s">
        <v>59</v>
      </c>
      <c r="C79" s="70">
        <v>120081090</v>
      </c>
      <c r="D79" s="60">
        <v>240</v>
      </c>
      <c r="E79" s="69"/>
      <c r="F79" s="64">
        <f aca="true" t="shared" si="13" ref="F79:H80">F80</f>
        <v>119400</v>
      </c>
      <c r="G79" s="64">
        <f t="shared" si="13"/>
        <v>210200</v>
      </c>
      <c r="H79" s="64">
        <f t="shared" si="13"/>
        <v>218450</v>
      </c>
    </row>
    <row r="80" spans="1:8" ht="15.75" customHeight="1">
      <c r="A80" s="78">
        <v>69</v>
      </c>
      <c r="B80" s="60" t="s">
        <v>61</v>
      </c>
      <c r="C80" s="70">
        <v>120081090</v>
      </c>
      <c r="D80" s="60">
        <v>240</v>
      </c>
      <c r="E80" s="69" t="s">
        <v>63</v>
      </c>
      <c r="F80" s="64">
        <f t="shared" si="13"/>
        <v>119400</v>
      </c>
      <c r="G80" s="64">
        <f t="shared" si="13"/>
        <v>210200</v>
      </c>
      <c r="H80" s="64">
        <f t="shared" si="13"/>
        <v>218450</v>
      </c>
    </row>
    <row r="81" spans="1:8" ht="13.5" customHeight="1">
      <c r="A81" s="78">
        <v>70</v>
      </c>
      <c r="B81" s="60" t="s">
        <v>49</v>
      </c>
      <c r="C81" s="70">
        <v>120081090</v>
      </c>
      <c r="D81" s="60">
        <v>240</v>
      </c>
      <c r="E81" s="69" t="s">
        <v>64</v>
      </c>
      <c r="F81" s="64">
        <v>119400</v>
      </c>
      <c r="G81" s="64">
        <v>210200</v>
      </c>
      <c r="H81" s="64">
        <v>218450</v>
      </c>
    </row>
    <row r="82" spans="1:8" ht="158.25" customHeight="1">
      <c r="A82" s="78">
        <v>71</v>
      </c>
      <c r="B82" s="71" t="s">
        <v>139</v>
      </c>
      <c r="C82" s="70">
        <v>120082120</v>
      </c>
      <c r="D82" s="60">
        <v>240</v>
      </c>
      <c r="E82" s="69" t="s">
        <v>64</v>
      </c>
      <c r="F82" s="64">
        <f>F83</f>
        <v>184000</v>
      </c>
      <c r="G82" s="64">
        <v>0</v>
      </c>
      <c r="H82" s="64">
        <v>0</v>
      </c>
    </row>
    <row r="83" spans="1:8" ht="40.5" customHeight="1">
      <c r="A83" s="78">
        <v>72</v>
      </c>
      <c r="B83" s="60" t="s">
        <v>57</v>
      </c>
      <c r="C83" s="70">
        <f>C82</f>
        <v>120082120</v>
      </c>
      <c r="D83" s="60">
        <v>200</v>
      </c>
      <c r="E83" s="69"/>
      <c r="F83" s="64">
        <f>F84</f>
        <v>184000</v>
      </c>
      <c r="G83" s="64">
        <f aca="true" t="shared" si="14" ref="F83:H85">G84</f>
        <v>0</v>
      </c>
      <c r="H83" s="64">
        <f t="shared" si="14"/>
        <v>0</v>
      </c>
    </row>
    <row r="84" spans="1:8" ht="41.25" customHeight="1">
      <c r="A84" s="78">
        <v>73</v>
      </c>
      <c r="B84" s="60" t="s">
        <v>59</v>
      </c>
      <c r="C84" s="70">
        <f>C83</f>
        <v>120082120</v>
      </c>
      <c r="D84" s="60">
        <v>240</v>
      </c>
      <c r="E84" s="69"/>
      <c r="F84" s="64">
        <f t="shared" si="14"/>
        <v>184000</v>
      </c>
      <c r="G84" s="64">
        <f t="shared" si="14"/>
        <v>0</v>
      </c>
      <c r="H84" s="64">
        <f t="shared" si="14"/>
        <v>0</v>
      </c>
    </row>
    <row r="85" spans="1:8" ht="15.75" customHeight="1">
      <c r="A85" s="78">
        <v>74</v>
      </c>
      <c r="B85" s="60" t="s">
        <v>61</v>
      </c>
      <c r="C85" s="70">
        <f>C84</f>
        <v>120082120</v>
      </c>
      <c r="D85" s="60">
        <v>240</v>
      </c>
      <c r="E85" s="69" t="s">
        <v>63</v>
      </c>
      <c r="F85" s="64">
        <f t="shared" si="14"/>
        <v>184000</v>
      </c>
      <c r="G85" s="64">
        <f t="shared" si="14"/>
        <v>0</v>
      </c>
      <c r="H85" s="64">
        <f t="shared" si="14"/>
        <v>0</v>
      </c>
    </row>
    <row r="86" spans="1:8" ht="26.25" customHeight="1">
      <c r="A86" s="78">
        <v>75</v>
      </c>
      <c r="B86" s="60" t="s">
        <v>49</v>
      </c>
      <c r="C86" s="70">
        <f>C85</f>
        <v>120082120</v>
      </c>
      <c r="D86" s="60">
        <v>240</v>
      </c>
      <c r="E86" s="69" t="s">
        <v>64</v>
      </c>
      <c r="F86" s="64">
        <f>'прил 6 -10стр'!G108</f>
        <v>184000</v>
      </c>
      <c r="G86" s="64">
        <v>0</v>
      </c>
      <c r="H86" s="64">
        <v>0</v>
      </c>
    </row>
    <row r="87" spans="1:8" ht="40.5" customHeight="1">
      <c r="A87" s="78">
        <v>76</v>
      </c>
      <c r="B87" s="60" t="s">
        <v>33</v>
      </c>
      <c r="C87" s="70">
        <v>130000000</v>
      </c>
      <c r="D87" s="69"/>
      <c r="E87" s="69"/>
      <c r="F87" s="64">
        <f>F88+F91+F94</f>
        <v>79004.25</v>
      </c>
      <c r="G87" s="64">
        <f>G88+G91+G94</f>
        <v>30000</v>
      </c>
      <c r="H87" s="64">
        <f>H88+H91+H94</f>
        <v>30000</v>
      </c>
    </row>
    <row r="88" spans="1:8" ht="126.75" customHeight="1">
      <c r="A88" s="78">
        <v>77</v>
      </c>
      <c r="B88" s="60" t="s">
        <v>144</v>
      </c>
      <c r="C88" s="70">
        <v>130074120</v>
      </c>
      <c r="D88" s="69" t="s">
        <v>58</v>
      </c>
      <c r="E88" s="69"/>
      <c r="F88" s="64">
        <f aca="true" t="shared" si="15" ref="F88:H92">F89</f>
        <v>30125</v>
      </c>
      <c r="G88" s="64">
        <f t="shared" si="15"/>
        <v>0</v>
      </c>
      <c r="H88" s="64">
        <f t="shared" si="15"/>
        <v>0</v>
      </c>
    </row>
    <row r="89" spans="1:8" ht="30" customHeight="1">
      <c r="A89" s="78">
        <v>78</v>
      </c>
      <c r="B89" s="60" t="s">
        <v>57</v>
      </c>
      <c r="C89" s="70">
        <f>C88</f>
        <v>130074120</v>
      </c>
      <c r="D89" s="69" t="s">
        <v>60</v>
      </c>
      <c r="E89" s="69" t="s">
        <v>102</v>
      </c>
      <c r="F89" s="64">
        <f t="shared" si="15"/>
        <v>30125</v>
      </c>
      <c r="G89" s="64">
        <f t="shared" si="15"/>
        <v>0</v>
      </c>
      <c r="H89" s="64">
        <f t="shared" si="15"/>
        <v>0</v>
      </c>
    </row>
    <row r="90" spans="1:8" ht="42.75" customHeight="1">
      <c r="A90" s="78">
        <v>79</v>
      </c>
      <c r="B90" s="60" t="s">
        <v>59</v>
      </c>
      <c r="C90" s="70">
        <f>C89</f>
        <v>130074120</v>
      </c>
      <c r="D90" s="69" t="s">
        <v>60</v>
      </c>
      <c r="E90" s="69" t="s">
        <v>235</v>
      </c>
      <c r="F90" s="64">
        <v>30125</v>
      </c>
      <c r="G90" s="64">
        <v>0</v>
      </c>
      <c r="H90" s="64">
        <v>0</v>
      </c>
    </row>
    <row r="91" spans="1:8" ht="127.5" customHeight="1">
      <c r="A91" s="78">
        <v>80</v>
      </c>
      <c r="B91" s="60" t="s">
        <v>255</v>
      </c>
      <c r="C91" s="70" t="s">
        <v>251</v>
      </c>
      <c r="D91" s="69" t="s">
        <v>58</v>
      </c>
      <c r="E91" s="69"/>
      <c r="F91" s="64">
        <f>F92</f>
        <v>1506.25</v>
      </c>
      <c r="G91" s="64">
        <f t="shared" si="15"/>
        <v>0</v>
      </c>
      <c r="H91" s="64">
        <f t="shared" si="15"/>
        <v>0</v>
      </c>
    </row>
    <row r="92" spans="1:8" ht="30" customHeight="1">
      <c r="A92" s="78">
        <v>81</v>
      </c>
      <c r="B92" s="60" t="s">
        <v>57</v>
      </c>
      <c r="C92" s="70" t="str">
        <f>C91</f>
        <v>130S74120</v>
      </c>
      <c r="D92" s="69" t="s">
        <v>60</v>
      </c>
      <c r="E92" s="69" t="s">
        <v>102</v>
      </c>
      <c r="F92" s="64">
        <f>F93</f>
        <v>1506.25</v>
      </c>
      <c r="G92" s="64">
        <f t="shared" si="15"/>
        <v>0</v>
      </c>
      <c r="H92" s="64">
        <f t="shared" si="15"/>
        <v>0</v>
      </c>
    </row>
    <row r="93" spans="1:8" ht="42.75" customHeight="1">
      <c r="A93" s="78">
        <v>82</v>
      </c>
      <c r="B93" s="60" t="s">
        <v>59</v>
      </c>
      <c r="C93" s="70" t="str">
        <f>C92</f>
        <v>130S74120</v>
      </c>
      <c r="D93" s="69" t="s">
        <v>60</v>
      </c>
      <c r="E93" s="69" t="s">
        <v>235</v>
      </c>
      <c r="F93" s="64">
        <v>1506.25</v>
      </c>
      <c r="G93" s="64">
        <v>0</v>
      </c>
      <c r="H93" s="64">
        <v>0</v>
      </c>
    </row>
    <row r="94" spans="1:8" ht="39" customHeight="1">
      <c r="A94" s="78">
        <v>83</v>
      </c>
      <c r="B94" s="60" t="s">
        <v>0</v>
      </c>
      <c r="C94" s="70" t="s">
        <v>67</v>
      </c>
      <c r="D94" s="60">
        <v>240</v>
      </c>
      <c r="E94" s="69" t="s">
        <v>2</v>
      </c>
      <c r="F94" s="64">
        <f>F95</f>
        <v>47373</v>
      </c>
      <c r="G94" s="64">
        <v>30000</v>
      </c>
      <c r="H94" s="64">
        <v>30000</v>
      </c>
    </row>
    <row r="95" spans="1:8" ht="126.75" customHeight="1">
      <c r="A95" s="78">
        <v>84</v>
      </c>
      <c r="B95" s="60" t="s">
        <v>144</v>
      </c>
      <c r="C95" s="70">
        <v>130082020</v>
      </c>
      <c r="D95" s="69"/>
      <c r="E95" s="69"/>
      <c r="F95" s="64">
        <f aca="true" t="shared" si="16" ref="F95:H98">F96</f>
        <v>47373</v>
      </c>
      <c r="G95" s="64">
        <f t="shared" si="16"/>
        <v>30000</v>
      </c>
      <c r="H95" s="64">
        <f t="shared" si="16"/>
        <v>30000</v>
      </c>
    </row>
    <row r="96" spans="1:8" ht="30" customHeight="1">
      <c r="A96" s="78">
        <v>85</v>
      </c>
      <c r="B96" s="60" t="s">
        <v>57</v>
      </c>
      <c r="C96" s="70">
        <v>130082020</v>
      </c>
      <c r="D96" s="69" t="s">
        <v>58</v>
      </c>
      <c r="E96" s="69"/>
      <c r="F96" s="64">
        <f t="shared" si="16"/>
        <v>47373</v>
      </c>
      <c r="G96" s="64">
        <f t="shared" si="16"/>
        <v>30000</v>
      </c>
      <c r="H96" s="64">
        <f t="shared" si="16"/>
        <v>30000</v>
      </c>
    </row>
    <row r="97" spans="1:8" ht="42.75" customHeight="1">
      <c r="A97" s="78">
        <v>86</v>
      </c>
      <c r="B97" s="60" t="s">
        <v>59</v>
      </c>
      <c r="C97" s="70">
        <v>130082020</v>
      </c>
      <c r="D97" s="69" t="s">
        <v>60</v>
      </c>
      <c r="E97" s="69"/>
      <c r="F97" s="29">
        <f t="shared" si="16"/>
        <v>47373</v>
      </c>
      <c r="G97" s="64">
        <f t="shared" si="16"/>
        <v>30000</v>
      </c>
      <c r="H97" s="64">
        <f t="shared" si="16"/>
        <v>30000</v>
      </c>
    </row>
    <row r="98" spans="1:8" ht="16.5" customHeight="1">
      <c r="A98" s="78">
        <v>87</v>
      </c>
      <c r="B98" s="60" t="s">
        <v>210</v>
      </c>
      <c r="C98" s="70">
        <v>130082020</v>
      </c>
      <c r="D98" s="60">
        <v>240</v>
      </c>
      <c r="E98" s="69" t="s">
        <v>1</v>
      </c>
      <c r="F98" s="29">
        <f t="shared" si="16"/>
        <v>47373</v>
      </c>
      <c r="G98" s="64">
        <f t="shared" si="16"/>
        <v>30000</v>
      </c>
      <c r="H98" s="64">
        <f t="shared" si="16"/>
        <v>30000</v>
      </c>
    </row>
    <row r="99" spans="1:8" ht="39" customHeight="1">
      <c r="A99" s="78">
        <v>88</v>
      </c>
      <c r="B99" s="60" t="s">
        <v>0</v>
      </c>
      <c r="C99" s="70">
        <v>130082020</v>
      </c>
      <c r="D99" s="60">
        <v>240</v>
      </c>
      <c r="E99" s="69" t="s">
        <v>2</v>
      </c>
      <c r="F99" s="29">
        <v>47373</v>
      </c>
      <c r="G99" s="64">
        <v>30000</v>
      </c>
      <c r="H99" s="64">
        <v>30000</v>
      </c>
    </row>
    <row r="100" spans="1:8" ht="28.5" customHeight="1">
      <c r="A100" s="78">
        <v>89</v>
      </c>
      <c r="B100" s="60" t="s">
        <v>166</v>
      </c>
      <c r="C100" s="70">
        <v>1400000000</v>
      </c>
      <c r="D100" s="60"/>
      <c r="E100" s="69"/>
      <c r="F100" s="29">
        <f>F101+F104+F109+F114</f>
        <v>1204637.16</v>
      </c>
      <c r="G100" s="64">
        <f>G101+G105+G109+G114</f>
        <v>1239017</v>
      </c>
      <c r="H100" s="64">
        <f>H101+H105+H109+H114</f>
        <v>1239017</v>
      </c>
    </row>
    <row r="101" spans="1:8" ht="163.5" customHeight="1">
      <c r="A101" s="78">
        <v>90</v>
      </c>
      <c r="B101" s="60" t="s">
        <v>297</v>
      </c>
      <c r="C101" s="69" t="s">
        <v>369</v>
      </c>
      <c r="D101" s="69"/>
      <c r="E101" s="69" t="str">
        <f>E102</f>
        <v>0801</v>
      </c>
      <c r="F101" s="124" t="s">
        <v>368</v>
      </c>
      <c r="G101" s="66">
        <f>G102</f>
        <v>1171817</v>
      </c>
      <c r="H101" s="66">
        <f>H102</f>
        <v>1171817</v>
      </c>
    </row>
    <row r="102" spans="1:8" ht="43.5" customHeight="1">
      <c r="A102" s="78">
        <v>91</v>
      </c>
      <c r="B102" s="60" t="s">
        <v>298</v>
      </c>
      <c r="C102" s="69" t="s">
        <v>369</v>
      </c>
      <c r="D102" s="69" t="s">
        <v>74</v>
      </c>
      <c r="E102" s="69" t="str">
        <f>E103</f>
        <v>0801</v>
      </c>
      <c r="F102" s="124" t="s">
        <v>368</v>
      </c>
      <c r="G102" s="66">
        <f>G103</f>
        <v>1171817</v>
      </c>
      <c r="H102" s="66">
        <f>H103</f>
        <v>1171817</v>
      </c>
    </row>
    <row r="103" spans="1:8" ht="21" customHeight="1">
      <c r="A103" s="78">
        <v>92</v>
      </c>
      <c r="B103" s="60" t="s">
        <v>78</v>
      </c>
      <c r="C103" s="69" t="s">
        <v>369</v>
      </c>
      <c r="D103" s="69" t="s">
        <v>73</v>
      </c>
      <c r="E103" s="69" t="s">
        <v>13</v>
      </c>
      <c r="F103" s="124" t="s">
        <v>368</v>
      </c>
      <c r="G103" s="66">
        <v>1171817</v>
      </c>
      <c r="H103" s="66">
        <v>1171817</v>
      </c>
    </row>
    <row r="104" spans="1:8" ht="137.25" customHeight="1">
      <c r="A104" s="78">
        <v>93</v>
      </c>
      <c r="B104" s="62" t="s">
        <v>167</v>
      </c>
      <c r="C104" s="70">
        <v>140075550</v>
      </c>
      <c r="D104" s="60"/>
      <c r="E104" s="69"/>
      <c r="F104" s="29">
        <f>F105</f>
        <v>44000</v>
      </c>
      <c r="G104" s="64">
        <f aca="true" t="shared" si="17" ref="G104:H107">G105</f>
        <v>60000</v>
      </c>
      <c r="H104" s="64">
        <f t="shared" si="17"/>
        <v>60000</v>
      </c>
    </row>
    <row r="105" spans="1:8" ht="28.5" customHeight="1">
      <c r="A105" s="78">
        <v>94</v>
      </c>
      <c r="B105" s="60" t="s">
        <v>57</v>
      </c>
      <c r="C105" s="70">
        <v>140075550</v>
      </c>
      <c r="D105" s="60">
        <v>200</v>
      </c>
      <c r="E105" s="69"/>
      <c r="F105" s="64">
        <f>F106</f>
        <v>44000</v>
      </c>
      <c r="G105" s="64">
        <f t="shared" si="17"/>
        <v>60000</v>
      </c>
      <c r="H105" s="64">
        <f t="shared" si="17"/>
        <v>60000</v>
      </c>
    </row>
    <row r="106" spans="1:8" ht="39.75" customHeight="1">
      <c r="A106" s="78">
        <v>95</v>
      </c>
      <c r="B106" s="60" t="s">
        <v>59</v>
      </c>
      <c r="C106" s="70">
        <v>140075550</v>
      </c>
      <c r="D106" s="60">
        <v>240</v>
      </c>
      <c r="E106" s="69"/>
      <c r="F106" s="64">
        <f>F107</f>
        <v>44000</v>
      </c>
      <c r="G106" s="64">
        <f t="shared" si="17"/>
        <v>60000</v>
      </c>
      <c r="H106" s="64">
        <f t="shared" si="17"/>
        <v>60000</v>
      </c>
    </row>
    <row r="107" spans="1:8" ht="15.75" customHeight="1">
      <c r="A107" s="78">
        <v>96</v>
      </c>
      <c r="B107" s="62" t="s">
        <v>155</v>
      </c>
      <c r="C107" s="70">
        <v>140075550</v>
      </c>
      <c r="D107" s="60">
        <v>240</v>
      </c>
      <c r="E107" s="69" t="s">
        <v>156</v>
      </c>
      <c r="F107" s="64">
        <f>F108</f>
        <v>44000</v>
      </c>
      <c r="G107" s="64">
        <f t="shared" si="17"/>
        <v>60000</v>
      </c>
      <c r="H107" s="64">
        <f t="shared" si="17"/>
        <v>60000</v>
      </c>
    </row>
    <row r="108" spans="1:8" ht="15.75" customHeight="1">
      <c r="A108" s="78">
        <v>97</v>
      </c>
      <c r="B108" s="62" t="s">
        <v>157</v>
      </c>
      <c r="C108" s="70">
        <v>140075550</v>
      </c>
      <c r="D108" s="60">
        <v>240</v>
      </c>
      <c r="E108" s="69" t="s">
        <v>158</v>
      </c>
      <c r="F108" s="64">
        <v>44000</v>
      </c>
      <c r="G108" s="64">
        <v>60000</v>
      </c>
      <c r="H108" s="64">
        <v>60000</v>
      </c>
    </row>
    <row r="109" spans="1:8" ht="148.5" customHeight="1">
      <c r="A109" s="78">
        <v>98</v>
      </c>
      <c r="B109" s="62" t="s">
        <v>254</v>
      </c>
      <c r="C109" s="69" t="s">
        <v>250</v>
      </c>
      <c r="D109" s="60"/>
      <c r="E109" s="69"/>
      <c r="F109" s="64">
        <f>F110</f>
        <v>5280</v>
      </c>
      <c r="G109" s="64">
        <f aca="true" t="shared" si="18" ref="G109:H112">G110</f>
        <v>7200</v>
      </c>
      <c r="H109" s="64">
        <f t="shared" si="18"/>
        <v>7200</v>
      </c>
    </row>
    <row r="110" spans="1:8" ht="42" customHeight="1">
      <c r="A110" s="78">
        <v>99</v>
      </c>
      <c r="B110" s="60" t="s">
        <v>57</v>
      </c>
      <c r="C110" s="70" t="s">
        <v>250</v>
      </c>
      <c r="D110" s="60">
        <v>200</v>
      </c>
      <c r="E110" s="69"/>
      <c r="F110" s="64">
        <f>F111</f>
        <v>5280</v>
      </c>
      <c r="G110" s="64">
        <f t="shared" si="18"/>
        <v>7200</v>
      </c>
      <c r="H110" s="64">
        <f t="shared" si="18"/>
        <v>7200</v>
      </c>
    </row>
    <row r="111" spans="1:8" ht="42" customHeight="1">
      <c r="A111" s="78">
        <v>100</v>
      </c>
      <c r="B111" s="60" t="s">
        <v>59</v>
      </c>
      <c r="C111" s="70" t="s">
        <v>250</v>
      </c>
      <c r="D111" s="60">
        <v>240</v>
      </c>
      <c r="E111" s="69"/>
      <c r="F111" s="64">
        <f>F112</f>
        <v>5280</v>
      </c>
      <c r="G111" s="64">
        <f t="shared" si="18"/>
        <v>7200</v>
      </c>
      <c r="H111" s="64">
        <f t="shared" si="18"/>
        <v>7200</v>
      </c>
    </row>
    <row r="112" spans="1:8" ht="17.25" customHeight="1">
      <c r="A112" s="78">
        <v>101</v>
      </c>
      <c r="B112" s="62" t="s">
        <v>155</v>
      </c>
      <c r="C112" s="70" t="s">
        <v>250</v>
      </c>
      <c r="D112" s="60">
        <v>240</v>
      </c>
      <c r="E112" s="69" t="s">
        <v>156</v>
      </c>
      <c r="F112" s="64">
        <f>F113</f>
        <v>5280</v>
      </c>
      <c r="G112" s="64">
        <f t="shared" si="18"/>
        <v>7200</v>
      </c>
      <c r="H112" s="64">
        <f t="shared" si="18"/>
        <v>7200</v>
      </c>
    </row>
    <row r="113" spans="1:8" ht="25.5" customHeight="1">
      <c r="A113" s="78">
        <v>102</v>
      </c>
      <c r="B113" s="62" t="s">
        <v>157</v>
      </c>
      <c r="C113" s="70" t="s">
        <v>250</v>
      </c>
      <c r="D113" s="60">
        <v>240</v>
      </c>
      <c r="E113" s="69" t="s">
        <v>158</v>
      </c>
      <c r="F113" s="64">
        <v>5280</v>
      </c>
      <c r="G113" s="64">
        <v>7200</v>
      </c>
      <c r="H113" s="64">
        <v>7200</v>
      </c>
    </row>
    <row r="114" spans="1:8" ht="36.75" customHeight="1">
      <c r="A114" s="78">
        <v>103</v>
      </c>
      <c r="B114" s="60" t="s">
        <v>212</v>
      </c>
      <c r="C114" s="70" t="str">
        <f>C110</f>
        <v>01400S5550</v>
      </c>
      <c r="D114" s="60">
        <v>540</v>
      </c>
      <c r="E114" s="69"/>
      <c r="F114" s="64">
        <f aca="true" t="shared" si="19" ref="F114:H115">F115</f>
        <v>43698.16</v>
      </c>
      <c r="G114" s="64">
        <f t="shared" si="19"/>
        <v>0</v>
      </c>
      <c r="H114" s="64">
        <f t="shared" si="19"/>
        <v>0</v>
      </c>
    </row>
    <row r="115" spans="1:8" ht="34.5" customHeight="1">
      <c r="A115" s="78">
        <v>104</v>
      </c>
      <c r="B115" s="60" t="str">
        <f>B114</f>
        <v>Прочие межбюджетные трансферты общего характера</v>
      </c>
      <c r="C115" s="70">
        <f>C116</f>
        <v>140082110</v>
      </c>
      <c r="D115" s="60">
        <v>540</v>
      </c>
      <c r="E115" s="69" t="s">
        <v>308</v>
      </c>
      <c r="F115" s="64">
        <f t="shared" si="19"/>
        <v>43698.16</v>
      </c>
      <c r="G115" s="64">
        <f t="shared" si="19"/>
        <v>0</v>
      </c>
      <c r="H115" s="64">
        <f t="shared" si="19"/>
        <v>0</v>
      </c>
    </row>
    <row r="116" spans="1:8" ht="204" customHeight="1">
      <c r="A116" s="78">
        <v>105</v>
      </c>
      <c r="B116" s="60" t="s">
        <v>331</v>
      </c>
      <c r="C116" s="70">
        <v>140082110</v>
      </c>
      <c r="D116" s="60">
        <v>540</v>
      </c>
      <c r="E116" s="69" t="s">
        <v>307</v>
      </c>
      <c r="F116" s="64">
        <v>43698.16</v>
      </c>
      <c r="G116" s="64">
        <v>0</v>
      </c>
      <c r="H116" s="64">
        <v>0</v>
      </c>
    </row>
    <row r="117" spans="1:8" ht="40.5" customHeight="1">
      <c r="A117" s="78">
        <v>106</v>
      </c>
      <c r="B117" s="60" t="s">
        <v>177</v>
      </c>
      <c r="C117" s="70">
        <v>200000000</v>
      </c>
      <c r="D117" s="69"/>
      <c r="E117" s="69"/>
      <c r="F117" s="64">
        <f>F119+F124+F129</f>
        <v>104243.98</v>
      </c>
      <c r="G117" s="64">
        <f>G118+G129</f>
        <v>0</v>
      </c>
      <c r="H117" s="64">
        <f>H118+H129</f>
        <v>0</v>
      </c>
    </row>
    <row r="118" spans="1:8" ht="38.25" customHeight="1">
      <c r="A118" s="78">
        <v>107</v>
      </c>
      <c r="B118" s="60" t="s">
        <v>95</v>
      </c>
      <c r="C118" s="70">
        <v>200000000</v>
      </c>
      <c r="D118" s="69"/>
      <c r="E118" s="69"/>
      <c r="F118" s="64">
        <f>F119+F124+F129</f>
        <v>104243.98</v>
      </c>
      <c r="G118" s="64">
        <f>G119+G124</f>
        <v>0</v>
      </c>
      <c r="H118" s="64">
        <f>H119+H124</f>
        <v>0</v>
      </c>
    </row>
    <row r="119" spans="1:8" ht="91.5" customHeight="1">
      <c r="A119" s="78">
        <v>108</v>
      </c>
      <c r="B119" s="60" t="s">
        <v>178</v>
      </c>
      <c r="C119" s="70">
        <f>C120</f>
        <v>210080610</v>
      </c>
      <c r="D119" s="69"/>
      <c r="E119" s="69"/>
      <c r="F119" s="64">
        <f aca="true" t="shared" si="20" ref="F119:H127">F120</f>
        <v>2740.78</v>
      </c>
      <c r="G119" s="64">
        <f t="shared" si="20"/>
        <v>0</v>
      </c>
      <c r="H119" s="64">
        <f t="shared" si="20"/>
        <v>0</v>
      </c>
    </row>
    <row r="120" spans="1:8" ht="40.5" customHeight="1">
      <c r="A120" s="78">
        <v>109</v>
      </c>
      <c r="B120" s="60" t="s">
        <v>77</v>
      </c>
      <c r="C120" s="70">
        <f>C121</f>
        <v>210080610</v>
      </c>
      <c r="D120" s="69" t="s">
        <v>300</v>
      </c>
      <c r="E120" s="69"/>
      <c r="F120" s="64">
        <f>F121</f>
        <v>2740.78</v>
      </c>
      <c r="G120" s="64">
        <f t="shared" si="20"/>
        <v>0</v>
      </c>
      <c r="H120" s="64">
        <f t="shared" si="20"/>
        <v>0</v>
      </c>
    </row>
    <row r="121" spans="1:8" ht="16.5" customHeight="1">
      <c r="A121" s="78">
        <v>110</v>
      </c>
      <c r="B121" s="62" t="s">
        <v>78</v>
      </c>
      <c r="C121" s="70">
        <f>C122</f>
        <v>210080610</v>
      </c>
      <c r="D121" s="69" t="s">
        <v>301</v>
      </c>
      <c r="E121" s="69"/>
      <c r="F121" s="64">
        <f>F122</f>
        <v>2740.78</v>
      </c>
      <c r="G121" s="64">
        <f>G122</f>
        <v>0</v>
      </c>
      <c r="H121" s="64">
        <f>H122</f>
        <v>0</v>
      </c>
    </row>
    <row r="122" spans="1:8" ht="16.5" customHeight="1">
      <c r="A122" s="78">
        <v>111</v>
      </c>
      <c r="B122" s="60" t="s">
        <v>21</v>
      </c>
      <c r="C122" s="70">
        <f>C123</f>
        <v>210080610</v>
      </c>
      <c r="D122" s="69" t="s">
        <v>299</v>
      </c>
      <c r="E122" s="69" t="s">
        <v>12</v>
      </c>
      <c r="F122" s="64">
        <f>F123</f>
        <v>2740.78</v>
      </c>
      <c r="G122" s="64">
        <f t="shared" si="20"/>
        <v>0</v>
      </c>
      <c r="H122" s="64">
        <f t="shared" si="20"/>
        <v>0</v>
      </c>
    </row>
    <row r="123" spans="1:8" ht="16.5" customHeight="1">
      <c r="A123" s="78">
        <v>112</v>
      </c>
      <c r="B123" s="60" t="s">
        <v>5</v>
      </c>
      <c r="C123" s="70">
        <v>210080610</v>
      </c>
      <c r="D123" s="69" t="s">
        <v>299</v>
      </c>
      <c r="E123" s="69" t="s">
        <v>13</v>
      </c>
      <c r="F123" s="64">
        <v>2740.78</v>
      </c>
      <c r="G123" s="64">
        <v>0</v>
      </c>
      <c r="H123" s="64">
        <v>0</v>
      </c>
    </row>
    <row r="124" spans="1:8" ht="91.5" customHeight="1">
      <c r="A124" s="78">
        <v>113</v>
      </c>
      <c r="B124" s="60" t="s">
        <v>178</v>
      </c>
      <c r="C124" s="70">
        <f>C125</f>
        <v>220080610</v>
      </c>
      <c r="D124" s="69"/>
      <c r="E124" s="69"/>
      <c r="F124" s="64">
        <f t="shared" si="20"/>
        <v>61231.2</v>
      </c>
      <c r="G124" s="64">
        <f t="shared" si="20"/>
        <v>0</v>
      </c>
      <c r="H124" s="64">
        <f t="shared" si="20"/>
        <v>0</v>
      </c>
    </row>
    <row r="125" spans="1:8" ht="40.5" customHeight="1">
      <c r="A125" s="78">
        <v>114</v>
      </c>
      <c r="B125" s="60" t="s">
        <v>77</v>
      </c>
      <c r="C125" s="70">
        <f>C126</f>
        <v>220080610</v>
      </c>
      <c r="D125" s="69" t="s">
        <v>300</v>
      </c>
      <c r="E125" s="69"/>
      <c r="F125" s="64">
        <f>F126</f>
        <v>61231.2</v>
      </c>
      <c r="G125" s="64">
        <f t="shared" si="20"/>
        <v>0</v>
      </c>
      <c r="H125" s="64">
        <f t="shared" si="20"/>
        <v>0</v>
      </c>
    </row>
    <row r="126" spans="1:8" ht="16.5" customHeight="1">
      <c r="A126" s="78">
        <v>115</v>
      </c>
      <c r="B126" s="62" t="s">
        <v>78</v>
      </c>
      <c r="C126" s="70">
        <f>C127</f>
        <v>220080610</v>
      </c>
      <c r="D126" s="69" t="s">
        <v>301</v>
      </c>
      <c r="E126" s="69"/>
      <c r="F126" s="64">
        <f>F127</f>
        <v>61231.2</v>
      </c>
      <c r="G126" s="64">
        <f>G127</f>
        <v>0</v>
      </c>
      <c r="H126" s="64">
        <f>H127</f>
        <v>0</v>
      </c>
    </row>
    <row r="127" spans="1:8" ht="16.5" customHeight="1">
      <c r="A127" s="78">
        <v>116</v>
      </c>
      <c r="B127" s="60" t="s">
        <v>21</v>
      </c>
      <c r="C127" s="70">
        <f>C128</f>
        <v>220080610</v>
      </c>
      <c r="D127" s="69" t="s">
        <v>299</v>
      </c>
      <c r="E127" s="69" t="s">
        <v>12</v>
      </c>
      <c r="F127" s="64">
        <f>F128</f>
        <v>61231.2</v>
      </c>
      <c r="G127" s="64">
        <f t="shared" si="20"/>
        <v>0</v>
      </c>
      <c r="H127" s="64">
        <f t="shared" si="20"/>
        <v>0</v>
      </c>
    </row>
    <row r="128" spans="1:8" ht="16.5" customHeight="1">
      <c r="A128" s="78">
        <v>117</v>
      </c>
      <c r="B128" s="60" t="s">
        <v>5</v>
      </c>
      <c r="C128" s="70">
        <v>220080610</v>
      </c>
      <c r="D128" s="69" t="s">
        <v>299</v>
      </c>
      <c r="E128" s="69" t="s">
        <v>13</v>
      </c>
      <c r="F128" s="64">
        <v>61231.2</v>
      </c>
      <c r="G128" s="64">
        <v>0</v>
      </c>
      <c r="H128" s="64">
        <v>0</v>
      </c>
    </row>
    <row r="129" spans="1:8" s="28" customFormat="1" ht="12.75">
      <c r="A129" s="78">
        <v>118</v>
      </c>
      <c r="B129" s="62" t="str">
        <f>'прил 5 РП'!B30</f>
        <v>Физическая культура и спорт</v>
      </c>
      <c r="C129" s="69" t="s">
        <v>221</v>
      </c>
      <c r="D129" s="70"/>
      <c r="E129" s="69"/>
      <c r="F129" s="64">
        <f aca="true" t="shared" si="21" ref="F129:H131">F130</f>
        <v>40272</v>
      </c>
      <c r="G129" s="64">
        <f t="shared" si="21"/>
        <v>0</v>
      </c>
      <c r="H129" s="64">
        <f t="shared" si="21"/>
        <v>0</v>
      </c>
    </row>
    <row r="130" spans="1:8" ht="12.75">
      <c r="A130" s="78">
        <v>119</v>
      </c>
      <c r="B130" s="62" t="str">
        <f>'прил 5 РП'!B31</f>
        <v>Физическая культура </v>
      </c>
      <c r="C130" s="69" t="s">
        <v>222</v>
      </c>
      <c r="D130" s="70"/>
      <c r="E130" s="69"/>
      <c r="F130" s="64">
        <f t="shared" si="21"/>
        <v>40272</v>
      </c>
      <c r="G130" s="64">
        <f t="shared" si="21"/>
        <v>0</v>
      </c>
      <c r="H130" s="64">
        <f>H131</f>
        <v>0</v>
      </c>
    </row>
    <row r="131" spans="1:8" ht="25.5">
      <c r="A131" s="78">
        <v>120</v>
      </c>
      <c r="B131" s="62" t="s">
        <v>219</v>
      </c>
      <c r="C131" s="69" t="s">
        <v>223</v>
      </c>
      <c r="D131" s="69" t="s">
        <v>58</v>
      </c>
      <c r="E131" s="69" t="s">
        <v>215</v>
      </c>
      <c r="F131" s="64">
        <f t="shared" si="21"/>
        <v>40272</v>
      </c>
      <c r="G131" s="64">
        <f t="shared" si="21"/>
        <v>0</v>
      </c>
      <c r="H131" s="64">
        <f>H132</f>
        <v>0</v>
      </c>
    </row>
    <row r="132" spans="1:8" ht="89.25">
      <c r="A132" s="78">
        <v>121</v>
      </c>
      <c r="B132" s="62" t="s">
        <v>220</v>
      </c>
      <c r="C132" s="69" t="s">
        <v>223</v>
      </c>
      <c r="D132" s="69" t="s">
        <v>60</v>
      </c>
      <c r="E132" s="69" t="s">
        <v>215</v>
      </c>
      <c r="F132" s="64">
        <f>'прил 6 -10стр'!G161</f>
        <v>40272</v>
      </c>
      <c r="G132" s="64">
        <v>0</v>
      </c>
      <c r="H132" s="64">
        <v>0</v>
      </c>
    </row>
    <row r="133" spans="1:8" ht="28.5" customHeight="1">
      <c r="A133" s="78">
        <v>122</v>
      </c>
      <c r="B133" s="60" t="s">
        <v>44</v>
      </c>
      <c r="C133" s="70">
        <v>8100000000</v>
      </c>
      <c r="D133" s="60"/>
      <c r="E133" s="69"/>
      <c r="F133" s="64">
        <f>F134</f>
        <v>2987054.51</v>
      </c>
      <c r="G133" s="64">
        <f>G134</f>
        <v>2055730.36</v>
      </c>
      <c r="H133" s="64">
        <f>H134</f>
        <v>2061257.36</v>
      </c>
    </row>
    <row r="134" spans="1:8" ht="30.75" customHeight="1">
      <c r="A134" s="78">
        <v>123</v>
      </c>
      <c r="B134" s="60" t="s">
        <v>47</v>
      </c>
      <c r="C134" s="70">
        <v>8110000000</v>
      </c>
      <c r="D134" s="60"/>
      <c r="E134" s="69"/>
      <c r="F134" s="64">
        <f>F135+F144+F149+F171</f>
        <v>2987054.51</v>
      </c>
      <c r="G134" s="64">
        <f>G135+G144+G149</f>
        <v>2055730.36</v>
      </c>
      <c r="H134" s="64">
        <f>H135+H144+H149</f>
        <v>2061257.36</v>
      </c>
    </row>
    <row r="135" spans="1:8" ht="90" customHeight="1">
      <c r="A135" s="78">
        <v>124</v>
      </c>
      <c r="B135" s="60" t="s">
        <v>30</v>
      </c>
      <c r="C135" s="70">
        <v>8110051180</v>
      </c>
      <c r="D135" s="69"/>
      <c r="E135" s="69"/>
      <c r="F135" s="64">
        <f>F136+F140</f>
        <v>92615.5</v>
      </c>
      <c r="G135" s="64">
        <f>G136+G140</f>
        <v>86741</v>
      </c>
      <c r="H135" s="64">
        <f>H136+H140</f>
        <v>90941</v>
      </c>
    </row>
    <row r="136" spans="1:8" ht="30.75" customHeight="1">
      <c r="A136" s="78">
        <v>125</v>
      </c>
      <c r="B136" s="60" t="s">
        <v>229</v>
      </c>
      <c r="C136" s="70">
        <v>8110051180</v>
      </c>
      <c r="D136" s="69" t="s">
        <v>132</v>
      </c>
      <c r="E136" s="69"/>
      <c r="F136" s="64">
        <f aca="true" t="shared" si="22" ref="F136:H138">F137</f>
        <v>56515.5</v>
      </c>
      <c r="G136" s="64">
        <f t="shared" si="22"/>
        <v>49134</v>
      </c>
      <c r="H136" s="64">
        <f t="shared" si="22"/>
        <v>49134</v>
      </c>
    </row>
    <row r="137" spans="1:8" ht="30.75" customHeight="1">
      <c r="A137" s="78">
        <v>126</v>
      </c>
      <c r="B137" s="60" t="s">
        <v>43</v>
      </c>
      <c r="C137" s="70">
        <v>8110051180</v>
      </c>
      <c r="D137" s="69" t="s">
        <v>56</v>
      </c>
      <c r="E137" s="69"/>
      <c r="F137" s="64">
        <f t="shared" si="22"/>
        <v>56515.5</v>
      </c>
      <c r="G137" s="64">
        <f t="shared" si="22"/>
        <v>49134</v>
      </c>
      <c r="H137" s="64">
        <f t="shared" si="22"/>
        <v>49134</v>
      </c>
    </row>
    <row r="138" spans="1:8" ht="18" customHeight="1">
      <c r="A138" s="78">
        <v>127</v>
      </c>
      <c r="B138" s="60" t="s">
        <v>206</v>
      </c>
      <c r="C138" s="70">
        <v>8110051180</v>
      </c>
      <c r="D138" s="69" t="s">
        <v>56</v>
      </c>
      <c r="E138" s="69" t="s">
        <v>208</v>
      </c>
      <c r="F138" s="64">
        <f t="shared" si="22"/>
        <v>56515.5</v>
      </c>
      <c r="G138" s="64">
        <f t="shared" si="22"/>
        <v>49134</v>
      </c>
      <c r="H138" s="64">
        <f t="shared" si="22"/>
        <v>49134</v>
      </c>
    </row>
    <row r="139" spans="1:8" ht="36" customHeight="1">
      <c r="A139" s="78">
        <v>128</v>
      </c>
      <c r="B139" s="60" t="s">
        <v>207</v>
      </c>
      <c r="C139" s="70">
        <v>8110051180</v>
      </c>
      <c r="D139" s="69" t="s">
        <v>56</v>
      </c>
      <c r="E139" s="69" t="s">
        <v>209</v>
      </c>
      <c r="F139" s="64">
        <f>'прил 6 -10стр'!G68</f>
        <v>56515.5</v>
      </c>
      <c r="G139" s="64">
        <f>'прил 6 -10стр'!H68</f>
        <v>49134</v>
      </c>
      <c r="H139" s="64">
        <f>'прил 6 -10стр'!I68</f>
        <v>49134</v>
      </c>
    </row>
    <row r="140" spans="1:8" ht="30.75" customHeight="1">
      <c r="A140" s="78">
        <v>129</v>
      </c>
      <c r="B140" s="60" t="s">
        <v>57</v>
      </c>
      <c r="C140" s="70">
        <v>8110051180</v>
      </c>
      <c r="D140" s="69" t="s">
        <v>58</v>
      </c>
      <c r="E140" s="69"/>
      <c r="F140" s="64">
        <f aca="true" t="shared" si="23" ref="F140:H142">F141</f>
        <v>36100</v>
      </c>
      <c r="G140" s="64">
        <f t="shared" si="23"/>
        <v>37607</v>
      </c>
      <c r="H140" s="64">
        <f t="shared" si="23"/>
        <v>41807</v>
      </c>
    </row>
    <row r="141" spans="1:8" ht="30.75" customHeight="1">
      <c r="A141" s="78">
        <v>130</v>
      </c>
      <c r="B141" s="60" t="s">
        <v>59</v>
      </c>
      <c r="C141" s="70">
        <v>8110051180</v>
      </c>
      <c r="D141" s="69" t="s">
        <v>60</v>
      </c>
      <c r="E141" s="69"/>
      <c r="F141" s="64">
        <f t="shared" si="23"/>
        <v>36100</v>
      </c>
      <c r="G141" s="64">
        <f t="shared" si="23"/>
        <v>37607</v>
      </c>
      <c r="H141" s="64">
        <f t="shared" si="23"/>
        <v>41807</v>
      </c>
    </row>
    <row r="142" spans="1:8" ht="16.5" customHeight="1">
      <c r="A142" s="78">
        <v>131</v>
      </c>
      <c r="B142" s="60" t="s">
        <v>206</v>
      </c>
      <c r="C142" s="70">
        <v>8110051180</v>
      </c>
      <c r="D142" s="69" t="s">
        <v>60</v>
      </c>
      <c r="E142" s="69" t="s">
        <v>208</v>
      </c>
      <c r="F142" s="64">
        <f t="shared" si="23"/>
        <v>36100</v>
      </c>
      <c r="G142" s="64">
        <f t="shared" si="23"/>
        <v>37607</v>
      </c>
      <c r="H142" s="64">
        <f t="shared" si="23"/>
        <v>41807</v>
      </c>
    </row>
    <row r="143" spans="1:8" ht="30" customHeight="1">
      <c r="A143" s="78">
        <v>132</v>
      </c>
      <c r="B143" s="60" t="s">
        <v>207</v>
      </c>
      <c r="C143" s="70">
        <v>8110051180</v>
      </c>
      <c r="D143" s="69" t="s">
        <v>60</v>
      </c>
      <c r="E143" s="69" t="s">
        <v>209</v>
      </c>
      <c r="F143" s="64">
        <f>'прил 6 -10стр'!G70</f>
        <v>36100</v>
      </c>
      <c r="G143" s="64">
        <f>'прил 6 -10стр'!H70</f>
        <v>37607</v>
      </c>
      <c r="H143" s="64">
        <f>'прил 6 -10стр'!I70</f>
        <v>41807</v>
      </c>
    </row>
    <row r="144" spans="1:8" ht="80.25" customHeight="1">
      <c r="A144" s="78">
        <v>133</v>
      </c>
      <c r="B144" s="60" t="s">
        <v>176</v>
      </c>
      <c r="C144" s="70">
        <v>8110080050</v>
      </c>
      <c r="D144" s="69"/>
      <c r="E144" s="69"/>
      <c r="F144" s="64">
        <f aca="true" t="shared" si="24" ref="F144:H147">F145</f>
        <v>1000</v>
      </c>
      <c r="G144" s="64">
        <f t="shared" si="24"/>
        <v>1000</v>
      </c>
      <c r="H144" s="64">
        <f t="shared" si="24"/>
        <v>1000</v>
      </c>
    </row>
    <row r="145" spans="1:8" ht="16.5" customHeight="1">
      <c r="A145" s="78">
        <v>134</v>
      </c>
      <c r="B145" s="60" t="s">
        <v>45</v>
      </c>
      <c r="C145" s="70">
        <v>8110080050</v>
      </c>
      <c r="D145" s="69" t="s">
        <v>46</v>
      </c>
      <c r="E145" s="69"/>
      <c r="F145" s="64">
        <f t="shared" si="24"/>
        <v>1000</v>
      </c>
      <c r="G145" s="64">
        <f t="shared" si="24"/>
        <v>1000</v>
      </c>
      <c r="H145" s="64">
        <f t="shared" si="24"/>
        <v>1000</v>
      </c>
    </row>
    <row r="146" spans="1:8" ht="18" customHeight="1">
      <c r="A146" s="78">
        <v>135</v>
      </c>
      <c r="B146" s="60" t="s">
        <v>131</v>
      </c>
      <c r="C146" s="70">
        <v>8110080050</v>
      </c>
      <c r="D146" s="69" t="s">
        <v>130</v>
      </c>
      <c r="E146" s="69"/>
      <c r="F146" s="64">
        <f t="shared" si="24"/>
        <v>1000</v>
      </c>
      <c r="G146" s="64">
        <f t="shared" si="24"/>
        <v>1000</v>
      </c>
      <c r="H146" s="64">
        <f t="shared" si="24"/>
        <v>1000</v>
      </c>
    </row>
    <row r="147" spans="1:8" ht="16.5" customHeight="1">
      <c r="A147" s="78">
        <v>136</v>
      </c>
      <c r="B147" s="60" t="s">
        <v>195</v>
      </c>
      <c r="C147" s="70">
        <v>8110080050</v>
      </c>
      <c r="D147" s="69" t="s">
        <v>130</v>
      </c>
      <c r="E147" s="69" t="s">
        <v>7</v>
      </c>
      <c r="F147" s="64">
        <f t="shared" si="24"/>
        <v>1000</v>
      </c>
      <c r="G147" s="64">
        <f t="shared" si="24"/>
        <v>1000</v>
      </c>
      <c r="H147" s="64">
        <f t="shared" si="24"/>
        <v>1000</v>
      </c>
    </row>
    <row r="148" spans="1:8" ht="17.25" customHeight="1">
      <c r="A148" s="78">
        <v>137</v>
      </c>
      <c r="B148" s="60" t="s">
        <v>131</v>
      </c>
      <c r="C148" s="70">
        <v>8110080050</v>
      </c>
      <c r="D148" s="60">
        <v>870</v>
      </c>
      <c r="E148" s="69" t="s">
        <v>19</v>
      </c>
      <c r="F148" s="64">
        <v>1000</v>
      </c>
      <c r="G148" s="64">
        <v>1000</v>
      </c>
      <c r="H148" s="64">
        <v>1000</v>
      </c>
    </row>
    <row r="149" spans="1:8" ht="71.25" customHeight="1">
      <c r="A149" s="78">
        <v>138</v>
      </c>
      <c r="B149" s="60" t="s">
        <v>346</v>
      </c>
      <c r="C149" s="70">
        <v>8110080210</v>
      </c>
      <c r="D149" s="60"/>
      <c r="E149" s="69"/>
      <c r="F149" s="64">
        <f>F150+F153+F155+F159+F163+F167</f>
        <v>2880022.01</v>
      </c>
      <c r="G149" s="64">
        <f>G150+G155+G159+G163+G167+G171</f>
        <v>1967989.36</v>
      </c>
      <c r="H149" s="64">
        <f>H150+H155+H159+H163+H167+H171</f>
        <v>1969316.36</v>
      </c>
    </row>
    <row r="150" spans="1:8" ht="80.25" customHeight="1">
      <c r="A150" s="78">
        <v>139</v>
      </c>
      <c r="B150" s="60" t="s">
        <v>229</v>
      </c>
      <c r="C150" s="70">
        <f>C151</f>
        <v>8110010210</v>
      </c>
      <c r="D150" s="60">
        <v>100</v>
      </c>
      <c r="E150" s="69"/>
      <c r="F150" s="64">
        <f aca="true" t="shared" si="25" ref="F150:H151">F151</f>
        <v>101889</v>
      </c>
      <c r="G150" s="64">
        <f t="shared" si="25"/>
        <v>0</v>
      </c>
      <c r="H150" s="64">
        <f t="shared" si="25"/>
        <v>0</v>
      </c>
    </row>
    <row r="151" spans="1:8" ht="40.5" customHeight="1">
      <c r="A151" s="78">
        <v>140</v>
      </c>
      <c r="B151" s="60" t="s">
        <v>43</v>
      </c>
      <c r="C151" s="70">
        <v>8110010210</v>
      </c>
      <c r="D151" s="60">
        <v>120</v>
      </c>
      <c r="E151" s="69"/>
      <c r="F151" s="64">
        <f t="shared" si="25"/>
        <v>101889</v>
      </c>
      <c r="G151" s="64">
        <f t="shared" si="25"/>
        <v>0</v>
      </c>
      <c r="H151" s="64">
        <f t="shared" si="25"/>
        <v>0</v>
      </c>
    </row>
    <row r="152" spans="1:8" ht="14.25" customHeight="1">
      <c r="A152" s="78">
        <v>141</v>
      </c>
      <c r="B152" s="60" t="s">
        <v>195</v>
      </c>
      <c r="C152" s="70">
        <v>8110010210</v>
      </c>
      <c r="D152" s="60">
        <v>120</v>
      </c>
      <c r="E152" s="69" t="s">
        <v>7</v>
      </c>
      <c r="F152" s="64">
        <v>101889</v>
      </c>
      <c r="G152" s="64">
        <v>0</v>
      </c>
      <c r="H152" s="64">
        <v>0</v>
      </c>
    </row>
    <row r="153" spans="1:8" ht="153.75" customHeight="1">
      <c r="A153" s="78">
        <v>142</v>
      </c>
      <c r="B153" s="60" t="str">
        <f>'прил 6 -10стр'!B29</f>
        <v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сентября 2018 года на 20 процентов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 </v>
      </c>
      <c r="C153" s="70">
        <v>8110010400</v>
      </c>
      <c r="D153" s="60">
        <v>100</v>
      </c>
      <c r="E153" s="69" t="s">
        <v>9</v>
      </c>
      <c r="F153" s="64">
        <f>'прил 6 -10стр'!G29</f>
        <v>73615</v>
      </c>
      <c r="G153" s="64">
        <v>0</v>
      </c>
      <c r="H153" s="64">
        <v>0</v>
      </c>
    </row>
    <row r="154" spans="1:8" ht="40.5" customHeight="1">
      <c r="A154" s="78">
        <v>143</v>
      </c>
      <c r="B154" s="60" t="s">
        <v>43</v>
      </c>
      <c r="C154" s="70">
        <v>8110010400</v>
      </c>
      <c r="D154" s="60">
        <v>120</v>
      </c>
      <c r="E154" s="69"/>
      <c r="F154" s="64">
        <f>F153</f>
        <v>73615</v>
      </c>
      <c r="G154" s="64">
        <f>G155</f>
        <v>0</v>
      </c>
      <c r="H154" s="64">
        <f>H155</f>
        <v>0</v>
      </c>
    </row>
    <row r="155" spans="1:8" ht="80.25" customHeight="1">
      <c r="A155" s="78">
        <v>144</v>
      </c>
      <c r="B155" s="60" t="s">
        <v>229</v>
      </c>
      <c r="C155" s="70">
        <f>C156</f>
        <v>8110010470</v>
      </c>
      <c r="D155" s="60">
        <v>100</v>
      </c>
      <c r="E155" s="69"/>
      <c r="F155" s="64">
        <f aca="true" t="shared" si="26" ref="F155:H157">F156</f>
        <v>81363.77</v>
      </c>
      <c r="G155" s="64">
        <f t="shared" si="26"/>
        <v>0</v>
      </c>
      <c r="H155" s="64">
        <f t="shared" si="26"/>
        <v>0</v>
      </c>
    </row>
    <row r="156" spans="1:8" ht="40.5" customHeight="1">
      <c r="A156" s="78">
        <v>145</v>
      </c>
      <c r="B156" s="60" t="s">
        <v>43</v>
      </c>
      <c r="C156" s="70">
        <f>C157</f>
        <v>8110010470</v>
      </c>
      <c r="D156" s="60">
        <v>120</v>
      </c>
      <c r="E156" s="69"/>
      <c r="F156" s="64">
        <f>F157</f>
        <v>81363.77</v>
      </c>
      <c r="G156" s="64">
        <f>G157</f>
        <v>0</v>
      </c>
      <c r="H156" s="64">
        <f>H157</f>
        <v>0</v>
      </c>
    </row>
    <row r="157" spans="1:8" ht="14.25" customHeight="1">
      <c r="A157" s="78">
        <v>146</v>
      </c>
      <c r="B157" s="60" t="s">
        <v>195</v>
      </c>
      <c r="C157" s="70">
        <f>C158</f>
        <v>8110010470</v>
      </c>
      <c r="D157" s="60">
        <v>120</v>
      </c>
      <c r="E157" s="69" t="s">
        <v>7</v>
      </c>
      <c r="F157" s="64">
        <f t="shared" si="26"/>
        <v>81363.77</v>
      </c>
      <c r="G157" s="64">
        <f>G158</f>
        <v>0</v>
      </c>
      <c r="H157" s="64">
        <f>H158</f>
        <v>0</v>
      </c>
    </row>
    <row r="158" spans="1:8" ht="78" customHeight="1">
      <c r="A158" s="78">
        <v>147</v>
      </c>
      <c r="B158" s="60" t="s">
        <v>198</v>
      </c>
      <c r="C158" s="70">
        <v>8110010470</v>
      </c>
      <c r="D158" s="60">
        <v>120</v>
      </c>
      <c r="E158" s="69" t="s">
        <v>9</v>
      </c>
      <c r="F158" s="64">
        <v>81363.77</v>
      </c>
      <c r="G158" s="64">
        <f>'прил 6 -10стр'!H28</f>
        <v>0</v>
      </c>
      <c r="H158" s="64">
        <f>'прил 6 -10стр'!I28</f>
        <v>0</v>
      </c>
    </row>
    <row r="159" spans="1:8" ht="80.25" customHeight="1">
      <c r="A159" s="78">
        <v>148</v>
      </c>
      <c r="B159" s="60" t="s">
        <v>229</v>
      </c>
      <c r="C159" s="70">
        <v>8110080210</v>
      </c>
      <c r="D159" s="60">
        <v>100</v>
      </c>
      <c r="E159" s="69"/>
      <c r="F159" s="64">
        <f aca="true" t="shared" si="27" ref="F159:H161">F160</f>
        <v>1851319.36</v>
      </c>
      <c r="G159" s="64">
        <f t="shared" si="27"/>
        <v>1851319.36</v>
      </c>
      <c r="H159" s="64">
        <f t="shared" si="27"/>
        <v>1851319.36</v>
      </c>
    </row>
    <row r="160" spans="1:8" ht="40.5" customHeight="1">
      <c r="A160" s="78">
        <v>149</v>
      </c>
      <c r="B160" s="60" t="s">
        <v>43</v>
      </c>
      <c r="C160" s="70">
        <v>8110080210</v>
      </c>
      <c r="D160" s="60">
        <v>120</v>
      </c>
      <c r="E160" s="69"/>
      <c r="F160" s="64">
        <f>F161</f>
        <v>1851319.36</v>
      </c>
      <c r="G160" s="64">
        <f>G161</f>
        <v>1851319.36</v>
      </c>
      <c r="H160" s="64">
        <f>H161</f>
        <v>1851319.36</v>
      </c>
    </row>
    <row r="161" spans="1:8" ht="14.25" customHeight="1">
      <c r="A161" s="78">
        <v>150</v>
      </c>
      <c r="B161" s="60" t="s">
        <v>195</v>
      </c>
      <c r="C161" s="70">
        <v>8110080210</v>
      </c>
      <c r="D161" s="60">
        <v>120</v>
      </c>
      <c r="E161" s="69" t="s">
        <v>7</v>
      </c>
      <c r="F161" s="64">
        <f t="shared" si="27"/>
        <v>1851319.36</v>
      </c>
      <c r="G161" s="64">
        <f>G162</f>
        <v>1851319.36</v>
      </c>
      <c r="H161" s="64">
        <f>H162</f>
        <v>1851319.36</v>
      </c>
    </row>
    <row r="162" spans="1:8" ht="78" customHeight="1">
      <c r="A162" s="78">
        <v>151</v>
      </c>
      <c r="B162" s="60" t="s">
        <v>198</v>
      </c>
      <c r="C162" s="70">
        <v>8110080210</v>
      </c>
      <c r="D162" s="60">
        <v>120</v>
      </c>
      <c r="E162" s="69" t="s">
        <v>9</v>
      </c>
      <c r="F162" s="64">
        <f>'прил 6 -10стр'!G35</f>
        <v>1851319.36</v>
      </c>
      <c r="G162" s="64">
        <f>'прил 6 -10стр'!H35</f>
        <v>1851319.36</v>
      </c>
      <c r="H162" s="64">
        <f>'прил 6 -10стр'!I35</f>
        <v>1851319.36</v>
      </c>
    </row>
    <row r="163" spans="1:8" ht="38.25">
      <c r="A163" s="78">
        <v>152</v>
      </c>
      <c r="B163" s="60" t="s">
        <v>57</v>
      </c>
      <c r="C163" s="70">
        <v>8110080210</v>
      </c>
      <c r="D163" s="60">
        <v>200</v>
      </c>
      <c r="E163" s="69"/>
      <c r="F163" s="64">
        <f aca="true" t="shared" si="28" ref="F163:H165">F164</f>
        <v>766389.01</v>
      </c>
      <c r="G163" s="64">
        <f t="shared" si="28"/>
        <v>98673</v>
      </c>
      <c r="H163" s="64">
        <f t="shared" si="28"/>
        <v>100000</v>
      </c>
    </row>
    <row r="164" spans="1:8" ht="38.25">
      <c r="A164" s="78">
        <v>153</v>
      </c>
      <c r="B164" s="60" t="s">
        <v>59</v>
      </c>
      <c r="C164" s="70">
        <v>8110080210</v>
      </c>
      <c r="D164" s="60">
        <v>240</v>
      </c>
      <c r="E164" s="69"/>
      <c r="F164" s="64">
        <f t="shared" si="28"/>
        <v>766389.01</v>
      </c>
      <c r="G164" s="64">
        <f t="shared" si="28"/>
        <v>98673</v>
      </c>
      <c r="H164" s="64">
        <f t="shared" si="28"/>
        <v>100000</v>
      </c>
    </row>
    <row r="165" spans="1:8" ht="12.75">
      <c r="A165" s="78">
        <v>154</v>
      </c>
      <c r="B165" s="60" t="s">
        <v>195</v>
      </c>
      <c r="C165" s="70">
        <v>8110080210</v>
      </c>
      <c r="D165" s="60">
        <v>240</v>
      </c>
      <c r="E165" s="69" t="s">
        <v>7</v>
      </c>
      <c r="F165" s="68">
        <f t="shared" si="28"/>
        <v>766389.01</v>
      </c>
      <c r="G165" s="68">
        <f t="shared" si="28"/>
        <v>98673</v>
      </c>
      <c r="H165" s="68">
        <f t="shared" si="28"/>
        <v>100000</v>
      </c>
    </row>
    <row r="166" spans="1:8" ht="78.75" customHeight="1">
      <c r="A166" s="78">
        <v>155</v>
      </c>
      <c r="B166" s="60" t="s">
        <v>198</v>
      </c>
      <c r="C166" s="70">
        <v>8110080210</v>
      </c>
      <c r="D166" s="60">
        <v>240</v>
      </c>
      <c r="E166" s="69" t="s">
        <v>9</v>
      </c>
      <c r="F166" s="64">
        <f>'прил 6 -10стр'!G37</f>
        <v>766389.01</v>
      </c>
      <c r="G166" s="64">
        <f>'прил 6 -10стр'!H37</f>
        <v>98673</v>
      </c>
      <c r="H166" s="64">
        <f>'прил 6 -10стр'!I37</f>
        <v>100000</v>
      </c>
    </row>
    <row r="167" spans="1:8" ht="12.75">
      <c r="A167" s="78">
        <v>156</v>
      </c>
      <c r="B167" s="60" t="s">
        <v>45</v>
      </c>
      <c r="C167" s="70">
        <v>8110080210</v>
      </c>
      <c r="D167" s="60">
        <v>800</v>
      </c>
      <c r="E167" s="69"/>
      <c r="F167" s="64">
        <f aca="true" t="shared" si="29" ref="F167:H169">F168</f>
        <v>5445.87</v>
      </c>
      <c r="G167" s="64">
        <f t="shared" si="29"/>
        <v>4580</v>
      </c>
      <c r="H167" s="64">
        <f t="shared" si="29"/>
        <v>4580</v>
      </c>
    </row>
    <row r="168" spans="1:8" ht="25.5">
      <c r="A168" s="78">
        <v>157</v>
      </c>
      <c r="B168" s="60" t="s">
        <v>133</v>
      </c>
      <c r="C168" s="70">
        <v>8110080210</v>
      </c>
      <c r="D168" s="60">
        <v>850</v>
      </c>
      <c r="E168" s="69"/>
      <c r="F168" s="64">
        <f t="shared" si="29"/>
        <v>5445.87</v>
      </c>
      <c r="G168" s="64">
        <f t="shared" si="29"/>
        <v>4580</v>
      </c>
      <c r="H168" s="64">
        <f t="shared" si="29"/>
        <v>4580</v>
      </c>
    </row>
    <row r="169" spans="1:8" ht="12.75">
      <c r="A169" s="78">
        <v>158</v>
      </c>
      <c r="B169" s="60" t="s">
        <v>195</v>
      </c>
      <c r="C169" s="70">
        <v>8110080210</v>
      </c>
      <c r="D169" s="60">
        <v>850</v>
      </c>
      <c r="E169" s="69" t="s">
        <v>7</v>
      </c>
      <c r="F169" s="64">
        <f t="shared" si="29"/>
        <v>5445.87</v>
      </c>
      <c r="G169" s="64">
        <f t="shared" si="29"/>
        <v>4580</v>
      </c>
      <c r="H169" s="64">
        <f t="shared" si="29"/>
        <v>4580</v>
      </c>
    </row>
    <row r="170" spans="1:8" ht="81" customHeight="1">
      <c r="A170" s="78">
        <v>159</v>
      </c>
      <c r="B170" s="60" t="s">
        <v>198</v>
      </c>
      <c r="C170" s="70">
        <v>8110080210</v>
      </c>
      <c r="D170" s="60">
        <v>850</v>
      </c>
      <c r="E170" s="69" t="s">
        <v>9</v>
      </c>
      <c r="F170" s="64">
        <f>'прил 6 -10стр'!G39</f>
        <v>5445.87</v>
      </c>
      <c r="G170" s="64">
        <v>4580</v>
      </c>
      <c r="H170" s="64">
        <v>4580</v>
      </c>
    </row>
    <row r="171" spans="1:8" s="12" customFormat="1" ht="25.5">
      <c r="A171" s="78">
        <v>160</v>
      </c>
      <c r="B171" s="62" t="s">
        <v>212</v>
      </c>
      <c r="C171" s="70">
        <v>8110082090</v>
      </c>
      <c r="D171" s="60">
        <v>500</v>
      </c>
      <c r="E171" s="69"/>
      <c r="F171" s="64">
        <f>F172</f>
        <v>13417</v>
      </c>
      <c r="G171" s="64">
        <f>G172</f>
        <v>13417</v>
      </c>
      <c r="H171" s="64">
        <f>H172</f>
        <v>13417</v>
      </c>
    </row>
    <row r="172" spans="1:8" ht="36.75" customHeight="1">
      <c r="A172" s="78">
        <v>161</v>
      </c>
      <c r="B172" s="60" t="str">
        <f>B171</f>
        <v>Прочие межбюджетные трансферты общего характера</v>
      </c>
      <c r="C172" s="70">
        <f>C171</f>
        <v>8110082090</v>
      </c>
      <c r="D172" s="60">
        <v>540</v>
      </c>
      <c r="E172" s="69"/>
      <c r="F172" s="64">
        <f aca="true" t="shared" si="30" ref="F172:H173">F173</f>
        <v>13417</v>
      </c>
      <c r="G172" s="64">
        <f t="shared" si="30"/>
        <v>13417</v>
      </c>
      <c r="H172" s="64">
        <f t="shared" si="30"/>
        <v>13417</v>
      </c>
    </row>
    <row r="173" spans="1:8" ht="34.5" customHeight="1">
      <c r="A173" s="78">
        <v>162</v>
      </c>
      <c r="B173" s="60" t="str">
        <f>B172</f>
        <v>Прочие межбюджетные трансферты общего характера</v>
      </c>
      <c r="C173" s="70">
        <f>C172</f>
        <v>8110082090</v>
      </c>
      <c r="D173" s="60">
        <v>540</v>
      </c>
      <c r="E173" s="69" t="s">
        <v>213</v>
      </c>
      <c r="F173" s="64">
        <f t="shared" si="30"/>
        <v>13417</v>
      </c>
      <c r="G173" s="64">
        <f t="shared" si="30"/>
        <v>13417</v>
      </c>
      <c r="H173" s="64">
        <f t="shared" si="30"/>
        <v>13417</v>
      </c>
    </row>
    <row r="174" spans="1:8" ht="117.75" customHeight="1">
      <c r="A174" s="78">
        <v>163</v>
      </c>
      <c r="B174" s="60" t="s">
        <v>349</v>
      </c>
      <c r="C174" s="70">
        <f>C173</f>
        <v>8110082090</v>
      </c>
      <c r="D174" s="60">
        <v>540</v>
      </c>
      <c r="E174" s="69" t="s">
        <v>211</v>
      </c>
      <c r="F174" s="64">
        <v>13417</v>
      </c>
      <c r="G174" s="64">
        <v>13417</v>
      </c>
      <c r="H174" s="64">
        <v>13417</v>
      </c>
    </row>
    <row r="175" spans="1:8" ht="55.5" customHeight="1">
      <c r="A175" s="78">
        <v>164</v>
      </c>
      <c r="B175" s="60" t="s">
        <v>40</v>
      </c>
      <c r="C175" s="70">
        <v>9100000000</v>
      </c>
      <c r="D175" s="60"/>
      <c r="E175" s="69"/>
      <c r="F175" s="64">
        <f>F176</f>
        <v>648108.5</v>
      </c>
      <c r="G175" s="64">
        <f>G176</f>
        <v>584192</v>
      </c>
      <c r="H175" s="64">
        <f>H176</f>
        <v>584192</v>
      </c>
    </row>
    <row r="176" spans="1:8" ht="25.5">
      <c r="A176" s="78">
        <v>165</v>
      </c>
      <c r="B176" s="60" t="s">
        <v>41</v>
      </c>
      <c r="C176" s="70">
        <v>9110000000</v>
      </c>
      <c r="D176" s="60"/>
      <c r="E176" s="69"/>
      <c r="F176" s="64">
        <f>F177+F184+F178</f>
        <v>648108.5</v>
      </c>
      <c r="G176" s="64">
        <f>G186</f>
        <v>584192</v>
      </c>
      <c r="H176" s="64">
        <f>H186</f>
        <v>584192</v>
      </c>
    </row>
    <row r="177" spans="1:8" ht="139.5" customHeight="1">
      <c r="A177" s="78">
        <v>166</v>
      </c>
      <c r="B177" s="60" t="s">
        <v>237</v>
      </c>
      <c r="C177" s="60">
        <v>9110000000</v>
      </c>
      <c r="D177" s="69" t="s">
        <v>132</v>
      </c>
      <c r="E177" s="69"/>
      <c r="F177" s="77">
        <f>F181</f>
        <v>23368.5</v>
      </c>
      <c r="G177" s="66">
        <v>0</v>
      </c>
      <c r="H177" s="66">
        <v>0</v>
      </c>
    </row>
    <row r="178" spans="1:8" ht="45.75" customHeight="1">
      <c r="A178" s="78">
        <v>167</v>
      </c>
      <c r="B178" s="60" t="str">
        <f>B181</f>
        <v>Расходы на выплату персоналу государственных (муниципальных) органов</v>
      </c>
      <c r="C178" s="60">
        <v>9110010400</v>
      </c>
      <c r="D178" s="69" t="s">
        <v>102</v>
      </c>
      <c r="E178" s="69" t="s">
        <v>102</v>
      </c>
      <c r="F178" s="64">
        <f>'прил 6 -10стр'!G17</f>
        <v>40548</v>
      </c>
      <c r="G178" s="66">
        <v>0</v>
      </c>
      <c r="H178" s="66">
        <v>0</v>
      </c>
    </row>
    <row r="179" spans="1:8" ht="16.5" customHeight="1">
      <c r="A179" s="78">
        <v>168</v>
      </c>
      <c r="B179" s="60" t="str">
        <f>B182</f>
        <v>Общегосударственные вопросы</v>
      </c>
      <c r="C179" s="60">
        <v>9110010400</v>
      </c>
      <c r="D179" s="69" t="s">
        <v>56</v>
      </c>
      <c r="E179" s="69" t="s">
        <v>7</v>
      </c>
      <c r="F179" s="64">
        <f>F178</f>
        <v>40548</v>
      </c>
      <c r="G179" s="66">
        <v>0</v>
      </c>
      <c r="H179" s="66">
        <v>0</v>
      </c>
    </row>
    <row r="180" spans="1:8" ht="57.75" customHeight="1">
      <c r="A180" s="78">
        <v>169</v>
      </c>
      <c r="B180" s="60" t="str">
        <f>B183</f>
        <v>Функционирование высшего должностного лица  субъекта Российской Федерации и муниципального образования</v>
      </c>
      <c r="C180" s="60">
        <v>9110010400</v>
      </c>
      <c r="D180" s="69" t="s">
        <v>56</v>
      </c>
      <c r="E180" s="69" t="s">
        <v>8</v>
      </c>
      <c r="F180" s="64">
        <f>F179</f>
        <v>40548</v>
      </c>
      <c r="G180" s="66">
        <v>0</v>
      </c>
      <c r="H180" s="66">
        <v>0</v>
      </c>
    </row>
    <row r="181" spans="1:8" ht="30" customHeight="1">
      <c r="A181" s="78">
        <v>170</v>
      </c>
      <c r="B181" s="60" t="s">
        <v>43</v>
      </c>
      <c r="C181" s="60">
        <v>9110010470</v>
      </c>
      <c r="D181" s="69" t="s">
        <v>56</v>
      </c>
      <c r="E181" s="69"/>
      <c r="F181" s="77">
        <v>23368.5</v>
      </c>
      <c r="G181" s="66">
        <v>0</v>
      </c>
      <c r="H181" s="66">
        <v>0</v>
      </c>
    </row>
    <row r="182" spans="1:8" ht="12.75">
      <c r="A182" s="78">
        <v>171</v>
      </c>
      <c r="B182" s="60" t="s">
        <v>195</v>
      </c>
      <c r="C182" s="70">
        <f>C183</f>
        <v>9110010470</v>
      </c>
      <c r="D182" s="60">
        <v>120</v>
      </c>
      <c r="E182" s="69" t="s">
        <v>7</v>
      </c>
      <c r="F182" s="64">
        <f aca="true" t="shared" si="31" ref="F182:H187">F183</f>
        <v>23368.5</v>
      </c>
      <c r="G182" s="64">
        <f t="shared" si="31"/>
        <v>0</v>
      </c>
      <c r="H182" s="64">
        <f t="shared" si="31"/>
        <v>0</v>
      </c>
    </row>
    <row r="183" spans="1:8" ht="54.75" customHeight="1">
      <c r="A183" s="78">
        <v>172</v>
      </c>
      <c r="B183" s="60" t="s">
        <v>15</v>
      </c>
      <c r="C183" s="70">
        <v>9110010470</v>
      </c>
      <c r="D183" s="60">
        <v>120</v>
      </c>
      <c r="E183" s="69" t="s">
        <v>8</v>
      </c>
      <c r="F183" s="64">
        <v>23368.5</v>
      </c>
      <c r="G183" s="64">
        <f>'прил 6 -10стр'!H9</f>
        <v>0</v>
      </c>
      <c r="H183" s="64">
        <f>'прил 6 -10стр'!I9</f>
        <v>0</v>
      </c>
    </row>
    <row r="184" spans="1:8" ht="89.25" customHeight="1">
      <c r="A184" s="78">
        <v>173</v>
      </c>
      <c r="B184" s="60" t="s">
        <v>345</v>
      </c>
      <c r="C184" s="70">
        <v>9110080210</v>
      </c>
      <c r="D184" s="60"/>
      <c r="E184" s="69"/>
      <c r="F184" s="64">
        <f t="shared" si="31"/>
        <v>584192</v>
      </c>
      <c r="G184" s="64">
        <f t="shared" si="31"/>
        <v>584192</v>
      </c>
      <c r="H184" s="64">
        <f t="shared" si="31"/>
        <v>584192</v>
      </c>
    </row>
    <row r="185" spans="1:8" ht="77.25" customHeight="1">
      <c r="A185" s="78">
        <v>174</v>
      </c>
      <c r="B185" s="60" t="s">
        <v>229</v>
      </c>
      <c r="C185" s="70">
        <v>9110080210</v>
      </c>
      <c r="D185" s="60">
        <v>100</v>
      </c>
      <c r="E185" s="69"/>
      <c r="F185" s="64">
        <f t="shared" si="31"/>
        <v>584192</v>
      </c>
      <c r="G185" s="64">
        <f t="shared" si="31"/>
        <v>584192</v>
      </c>
      <c r="H185" s="64">
        <f t="shared" si="31"/>
        <v>584192</v>
      </c>
    </row>
    <row r="186" spans="1:8" ht="38.25">
      <c r="A186" s="78">
        <v>175</v>
      </c>
      <c r="B186" s="60" t="s">
        <v>43</v>
      </c>
      <c r="C186" s="70">
        <v>9110080210</v>
      </c>
      <c r="D186" s="60">
        <v>120</v>
      </c>
      <c r="E186" s="69"/>
      <c r="F186" s="64">
        <f>F187</f>
        <v>584192</v>
      </c>
      <c r="G186" s="64">
        <f>G187</f>
        <v>584192</v>
      </c>
      <c r="H186" s="64">
        <f>H187</f>
        <v>584192</v>
      </c>
    </row>
    <row r="187" spans="1:8" ht="12.75">
      <c r="A187" s="78">
        <v>176</v>
      </c>
      <c r="B187" s="60" t="s">
        <v>195</v>
      </c>
      <c r="C187" s="70">
        <v>9110080210</v>
      </c>
      <c r="D187" s="60">
        <v>120</v>
      </c>
      <c r="E187" s="69" t="s">
        <v>7</v>
      </c>
      <c r="F187" s="64">
        <f t="shared" si="31"/>
        <v>584192</v>
      </c>
      <c r="G187" s="64">
        <f t="shared" si="31"/>
        <v>584192</v>
      </c>
      <c r="H187" s="64">
        <f t="shared" si="31"/>
        <v>584192</v>
      </c>
    </row>
    <row r="188" spans="1:8" ht="54.75" customHeight="1">
      <c r="A188" s="78">
        <v>177</v>
      </c>
      <c r="B188" s="60" t="s">
        <v>15</v>
      </c>
      <c r="C188" s="70">
        <v>9110080210</v>
      </c>
      <c r="D188" s="60">
        <v>120</v>
      </c>
      <c r="E188" s="69" t="s">
        <v>8</v>
      </c>
      <c r="F188" s="64">
        <v>584192</v>
      </c>
      <c r="G188" s="64">
        <f>'прил 6 -10стр'!H14</f>
        <v>584192</v>
      </c>
      <c r="H188" s="64">
        <f>'прил 6 -10стр'!I14</f>
        <v>584192</v>
      </c>
    </row>
    <row r="189" spans="1:8" ht="12.75">
      <c r="A189" s="78">
        <v>178</v>
      </c>
      <c r="B189" s="60" t="s">
        <v>24</v>
      </c>
      <c r="C189" s="78"/>
      <c r="D189" s="42"/>
      <c r="E189" s="78"/>
      <c r="F189" s="68">
        <v>0</v>
      </c>
      <c r="G189" s="68">
        <f>'прил 8 РП,ЦСР,ВР'!G182</f>
        <v>340467.64</v>
      </c>
      <c r="H189" s="68">
        <f>'прил 6 -10стр'!I168</f>
        <v>499488.64</v>
      </c>
    </row>
    <row r="190" spans="1:8" ht="12.75">
      <c r="A190" s="171" t="s">
        <v>102</v>
      </c>
      <c r="B190" s="172"/>
      <c r="C190" s="78"/>
      <c r="D190" s="45"/>
      <c r="E190" s="78"/>
      <c r="F190" s="64">
        <f>F12+F117+F133+F175</f>
        <v>10822067.71</v>
      </c>
      <c r="G190" s="64">
        <f>G12+G117+G133+G175+G189</f>
        <v>6400415</v>
      </c>
      <c r="H190" s="64">
        <f>H12+H117+H133+H175+H189</f>
        <v>6410065</v>
      </c>
    </row>
    <row r="191" ht="12.75">
      <c r="F191" s="88"/>
    </row>
    <row r="192" spans="6:8" ht="12.75">
      <c r="F192" s="88"/>
      <c r="G192" s="88"/>
      <c r="H192" s="88"/>
    </row>
    <row r="193" ht="12.75">
      <c r="F193" s="89"/>
    </row>
  </sheetData>
  <sheetProtection/>
  <mergeCells count="14">
    <mergeCell ref="A190:B190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93"/>
  <sheetViews>
    <sheetView zoomScale="90" zoomScaleNormal="90" zoomScalePageLayoutView="0" workbookViewId="0" topLeftCell="A1">
      <selection activeCell="B190" sqref="B190"/>
    </sheetView>
  </sheetViews>
  <sheetFormatPr defaultColWidth="9.00390625" defaultRowHeight="12.75"/>
  <cols>
    <col min="1" max="1" width="4.125" style="49" customWidth="1"/>
    <col min="2" max="2" width="34.25390625" style="49" customWidth="1"/>
    <col min="3" max="3" width="6.125" style="49" customWidth="1"/>
    <col min="4" max="4" width="11.875" style="49" customWidth="1"/>
    <col min="5" max="5" width="4.25390625" style="49" customWidth="1"/>
    <col min="6" max="6" width="14.625" style="49" customWidth="1"/>
    <col min="7" max="7" width="12.25390625" style="49" customWidth="1"/>
    <col min="8" max="8" width="11.625" style="49" customWidth="1"/>
  </cols>
  <sheetData>
    <row r="1" spans="1:8" ht="12.75">
      <c r="A1" s="167" t="s">
        <v>170</v>
      </c>
      <c r="B1" s="167"/>
      <c r="C1" s="167"/>
      <c r="D1" s="167"/>
      <c r="E1" s="167"/>
      <c r="F1" s="167"/>
      <c r="G1" s="167"/>
      <c r="H1" s="167"/>
    </row>
    <row r="2" spans="1:8" ht="12.75">
      <c r="A2" s="168" t="s">
        <v>103</v>
      </c>
      <c r="B2" s="168"/>
      <c r="C2" s="168"/>
      <c r="D2" s="168"/>
      <c r="E2" s="168"/>
      <c r="F2" s="168"/>
      <c r="G2" s="168"/>
      <c r="H2" s="168"/>
    </row>
    <row r="3" spans="1:8" ht="12.75">
      <c r="A3" s="168" t="s">
        <v>371</v>
      </c>
      <c r="B3" s="168"/>
      <c r="C3" s="168"/>
      <c r="D3" s="168"/>
      <c r="E3" s="168"/>
      <c r="F3" s="168"/>
      <c r="G3" s="168"/>
      <c r="H3" s="168"/>
    </row>
    <row r="4" spans="1:5" ht="12.75">
      <c r="A4" s="76"/>
      <c r="B4" s="46"/>
      <c r="C4" s="46"/>
      <c r="D4" s="46"/>
      <c r="E4" s="46"/>
    </row>
    <row r="5" spans="1:7" ht="48" customHeight="1">
      <c r="A5" s="166" t="s">
        <v>358</v>
      </c>
      <c r="B5" s="166"/>
      <c r="C5" s="166"/>
      <c r="D5" s="166"/>
      <c r="E5" s="166"/>
      <c r="F5" s="166"/>
      <c r="G5" s="166"/>
    </row>
    <row r="6" spans="1:7" ht="20.25" customHeight="1">
      <c r="A6" s="166"/>
      <c r="B6" s="166"/>
      <c r="C6" s="166"/>
      <c r="D6" s="166"/>
      <c r="E6" s="166"/>
      <c r="F6" s="166"/>
      <c r="G6" s="166"/>
    </row>
    <row r="7" spans="1:5" ht="10.5" customHeight="1">
      <c r="A7" s="169" t="s">
        <v>38</v>
      </c>
      <c r="B7" s="169"/>
      <c r="C7" s="169"/>
      <c r="D7" s="169"/>
      <c r="E7" s="169"/>
    </row>
    <row r="8" spans="1:8" ht="12.75">
      <c r="A8" s="160" t="s">
        <v>173</v>
      </c>
      <c r="B8" s="162" t="s">
        <v>16</v>
      </c>
      <c r="C8" s="161" t="s">
        <v>194</v>
      </c>
      <c r="D8" s="160" t="s">
        <v>17</v>
      </c>
      <c r="E8" s="160" t="s">
        <v>18</v>
      </c>
      <c r="F8" s="162" t="s">
        <v>163</v>
      </c>
      <c r="G8" s="162" t="s">
        <v>92</v>
      </c>
      <c r="H8" s="162" t="s">
        <v>75</v>
      </c>
    </row>
    <row r="9" spans="1:8" ht="12.75" customHeight="1">
      <c r="A9" s="160"/>
      <c r="B9" s="178"/>
      <c r="C9" s="179"/>
      <c r="D9" s="160"/>
      <c r="E9" s="160"/>
      <c r="F9" s="177"/>
      <c r="G9" s="177"/>
      <c r="H9" s="177"/>
    </row>
    <row r="10" spans="1:8" ht="12.75">
      <c r="A10" s="160"/>
      <c r="B10" s="178"/>
      <c r="C10" s="179"/>
      <c r="D10" s="160"/>
      <c r="E10" s="160"/>
      <c r="F10" s="177"/>
      <c r="G10" s="177"/>
      <c r="H10" s="177"/>
    </row>
    <row r="11" spans="1:8" ht="12.75">
      <c r="A11" s="72">
        <v>1</v>
      </c>
      <c r="B11" s="73">
        <v>2</v>
      </c>
      <c r="C11" s="74">
        <v>3</v>
      </c>
      <c r="D11" s="72">
        <v>4</v>
      </c>
      <c r="E11" s="72">
        <v>5</v>
      </c>
      <c r="F11" s="75">
        <v>6</v>
      </c>
      <c r="G11" s="75">
        <v>7</v>
      </c>
      <c r="H11" s="75">
        <v>8</v>
      </c>
    </row>
    <row r="12" spans="1:8" ht="17.25" customHeight="1">
      <c r="A12" s="78">
        <v>1</v>
      </c>
      <c r="B12" s="39" t="s">
        <v>28</v>
      </c>
      <c r="C12" s="78"/>
      <c r="D12" s="78"/>
      <c r="E12" s="78"/>
      <c r="F12" s="29">
        <f>F13+F68+F77+F96+F118+F137+F152+F169+F176+F162</f>
        <v>10822067.71</v>
      </c>
      <c r="G12" s="29">
        <f>G13+G68+G77+G96+G118+G137+G152+G176+G182</f>
        <v>6400415</v>
      </c>
      <c r="H12" s="29">
        <f>H13+H68+H77+H96+H118+H137+H152+H176+H182</f>
        <v>6410065</v>
      </c>
    </row>
    <row r="13" spans="1:8" s="12" customFormat="1" ht="12.75">
      <c r="A13" s="40">
        <v>2</v>
      </c>
      <c r="B13" s="41" t="s">
        <v>195</v>
      </c>
      <c r="C13" s="25" t="s">
        <v>7</v>
      </c>
      <c r="D13" s="40"/>
      <c r="E13" s="40"/>
      <c r="F13" s="27">
        <f>F14+F27+F43+F49</f>
        <v>3898643.1999999997</v>
      </c>
      <c r="G13" s="27">
        <f>G14+G25+G43+G49+G63</f>
        <v>2834626.3600000003</v>
      </c>
      <c r="H13" s="27">
        <f>H14+H25+H43+H49+H63</f>
        <v>2835953.3600000003</v>
      </c>
    </row>
    <row r="14" spans="1:8" ht="51">
      <c r="A14" s="78">
        <v>3</v>
      </c>
      <c r="B14" s="77" t="s">
        <v>15</v>
      </c>
      <c r="C14" s="42" t="s">
        <v>8</v>
      </c>
      <c r="D14" s="78"/>
      <c r="E14" s="78"/>
      <c r="F14" s="29">
        <f>F15</f>
        <v>648108.5</v>
      </c>
      <c r="G14" s="29">
        <f aca="true" t="shared" si="0" ref="F14:H15">G15</f>
        <v>584213</v>
      </c>
      <c r="H14" s="29">
        <f t="shared" si="0"/>
        <v>584213</v>
      </c>
    </row>
    <row r="15" spans="1:8" ht="51">
      <c r="A15" s="78">
        <v>4</v>
      </c>
      <c r="B15" s="77" t="s">
        <v>40</v>
      </c>
      <c r="C15" s="42" t="s">
        <v>8</v>
      </c>
      <c r="D15" s="19">
        <v>9100000000</v>
      </c>
      <c r="E15" s="78"/>
      <c r="F15" s="29">
        <f t="shared" si="0"/>
        <v>648108.5</v>
      </c>
      <c r="G15" s="29">
        <f t="shared" si="0"/>
        <v>584213</v>
      </c>
      <c r="H15" s="29">
        <f t="shared" si="0"/>
        <v>584213</v>
      </c>
    </row>
    <row r="16" spans="1:8" ht="25.5">
      <c r="A16" s="78">
        <v>5</v>
      </c>
      <c r="B16" s="77" t="s">
        <v>41</v>
      </c>
      <c r="C16" s="42" t="s">
        <v>8</v>
      </c>
      <c r="D16" s="19">
        <v>9110000000</v>
      </c>
      <c r="E16" s="78"/>
      <c r="F16" s="29">
        <f>F24+F17+F19</f>
        <v>648108.5</v>
      </c>
      <c r="G16" s="29">
        <f>G24</f>
        <v>584213</v>
      </c>
      <c r="H16" s="29">
        <f>H24</f>
        <v>584213</v>
      </c>
    </row>
    <row r="17" spans="1:8" ht="153">
      <c r="A17" s="78">
        <v>6</v>
      </c>
      <c r="B17" s="48" t="s">
        <v>337</v>
      </c>
      <c r="C17" s="42" t="s">
        <v>8</v>
      </c>
      <c r="D17" s="19">
        <v>9110010400</v>
      </c>
      <c r="E17" s="78">
        <v>100</v>
      </c>
      <c r="F17" s="29">
        <v>40548</v>
      </c>
      <c r="G17" s="29">
        <v>0</v>
      </c>
      <c r="H17" s="29">
        <v>0</v>
      </c>
    </row>
    <row r="18" spans="1:8" ht="38.25">
      <c r="A18" s="40">
        <v>7</v>
      </c>
      <c r="B18" s="77" t="s">
        <v>43</v>
      </c>
      <c r="C18" s="42" t="s">
        <v>8</v>
      </c>
      <c r="D18" s="19">
        <v>9110010400</v>
      </c>
      <c r="E18" s="78">
        <v>120</v>
      </c>
      <c r="F18" s="29">
        <v>40548</v>
      </c>
      <c r="G18" s="29">
        <v>0</v>
      </c>
      <c r="H18" s="29">
        <v>0</v>
      </c>
    </row>
    <row r="19" spans="1:8" ht="97.5" customHeight="1">
      <c r="A19" s="78">
        <v>8</v>
      </c>
      <c r="B19" s="77" t="s">
        <v>345</v>
      </c>
      <c r="C19" s="42" t="s">
        <v>8</v>
      </c>
      <c r="D19" s="19">
        <f>D20</f>
        <v>9110010470</v>
      </c>
      <c r="E19" s="78"/>
      <c r="F19" s="29">
        <f aca="true" t="shared" si="1" ref="F19:H20">F20</f>
        <v>23368.5</v>
      </c>
      <c r="G19" s="29">
        <f t="shared" si="1"/>
        <v>0</v>
      </c>
      <c r="H19" s="29">
        <f t="shared" si="1"/>
        <v>0</v>
      </c>
    </row>
    <row r="20" spans="1:8" ht="89.25">
      <c r="A20" s="78">
        <v>9</v>
      </c>
      <c r="B20" s="77" t="s">
        <v>350</v>
      </c>
      <c r="C20" s="42" t="s">
        <v>8</v>
      </c>
      <c r="D20" s="19">
        <f>D21</f>
        <v>9110010470</v>
      </c>
      <c r="E20" s="78">
        <v>100</v>
      </c>
      <c r="F20" s="29">
        <f t="shared" si="1"/>
        <v>23368.5</v>
      </c>
      <c r="G20" s="29">
        <f t="shared" si="1"/>
        <v>0</v>
      </c>
      <c r="H20" s="29">
        <f t="shared" si="1"/>
        <v>0</v>
      </c>
    </row>
    <row r="21" spans="1:8" ht="38.25">
      <c r="A21" s="78">
        <v>10</v>
      </c>
      <c r="B21" s="77" t="s">
        <v>43</v>
      </c>
      <c r="C21" s="42" t="s">
        <v>8</v>
      </c>
      <c r="D21" s="19">
        <v>9110010470</v>
      </c>
      <c r="E21" s="78">
        <v>120</v>
      </c>
      <c r="F21" s="29">
        <v>23368.5</v>
      </c>
      <c r="G21" s="29">
        <v>0</v>
      </c>
      <c r="H21" s="29">
        <v>0</v>
      </c>
    </row>
    <row r="22" spans="1:8" ht="89.25">
      <c r="A22" s="78">
        <v>11</v>
      </c>
      <c r="B22" s="77" t="s">
        <v>345</v>
      </c>
      <c r="C22" s="42" t="s">
        <v>8</v>
      </c>
      <c r="D22" s="19">
        <v>9110080210</v>
      </c>
      <c r="E22" s="78"/>
      <c r="F22" s="29">
        <f aca="true" t="shared" si="2" ref="F22:H23">F23</f>
        <v>584213</v>
      </c>
      <c r="G22" s="29">
        <f t="shared" si="2"/>
        <v>584213</v>
      </c>
      <c r="H22" s="29">
        <f t="shared" si="2"/>
        <v>584213</v>
      </c>
    </row>
    <row r="23" spans="1:8" ht="75" customHeight="1">
      <c r="A23" s="40">
        <v>12</v>
      </c>
      <c r="B23" s="77" t="s">
        <v>350</v>
      </c>
      <c r="C23" s="42" t="s">
        <v>8</v>
      </c>
      <c r="D23" s="19">
        <v>9110080210</v>
      </c>
      <c r="E23" s="78">
        <v>100</v>
      </c>
      <c r="F23" s="29">
        <v>584213</v>
      </c>
      <c r="G23" s="29">
        <f t="shared" si="2"/>
        <v>584213</v>
      </c>
      <c r="H23" s="29">
        <f t="shared" si="2"/>
        <v>584213</v>
      </c>
    </row>
    <row r="24" spans="1:8" ht="38.25">
      <c r="A24" s="78">
        <v>13</v>
      </c>
      <c r="B24" s="77" t="s">
        <v>43</v>
      </c>
      <c r="C24" s="42" t="s">
        <v>8</v>
      </c>
      <c r="D24" s="19">
        <v>9110080210</v>
      </c>
      <c r="E24" s="78">
        <v>120</v>
      </c>
      <c r="F24" s="29">
        <v>584192</v>
      </c>
      <c r="G24" s="29">
        <v>584213</v>
      </c>
      <c r="H24" s="29">
        <f>G24</f>
        <v>584213</v>
      </c>
    </row>
    <row r="25" spans="1:8" ht="76.5">
      <c r="A25" s="78">
        <v>14</v>
      </c>
      <c r="B25" s="77" t="s">
        <v>198</v>
      </c>
      <c r="C25" s="42" t="s">
        <v>9</v>
      </c>
      <c r="D25" s="19"/>
      <c r="E25" s="78"/>
      <c r="F25" s="29">
        <f aca="true" t="shared" si="3" ref="F25:H26">F26</f>
        <v>2880022.01</v>
      </c>
      <c r="G25" s="29">
        <f t="shared" si="3"/>
        <v>1954572.36</v>
      </c>
      <c r="H25" s="29">
        <f t="shared" si="3"/>
        <v>1955899.36</v>
      </c>
    </row>
    <row r="26" spans="1:8" ht="25.5">
      <c r="A26" s="78">
        <v>15</v>
      </c>
      <c r="B26" s="77" t="s">
        <v>44</v>
      </c>
      <c r="C26" s="42" t="s">
        <v>9</v>
      </c>
      <c r="D26" s="19">
        <v>8100000000</v>
      </c>
      <c r="E26" s="78"/>
      <c r="F26" s="29">
        <f t="shared" si="3"/>
        <v>2880022.01</v>
      </c>
      <c r="G26" s="29">
        <f t="shared" si="3"/>
        <v>1954572.36</v>
      </c>
      <c r="H26" s="29">
        <f t="shared" si="3"/>
        <v>1955899.36</v>
      </c>
    </row>
    <row r="27" spans="1:8" ht="25.5">
      <c r="A27" s="78">
        <v>16</v>
      </c>
      <c r="B27" s="77" t="s">
        <v>47</v>
      </c>
      <c r="C27" s="42" t="s">
        <v>9</v>
      </c>
      <c r="D27" s="19">
        <v>8110000000</v>
      </c>
      <c r="E27" s="78"/>
      <c r="F27" s="29">
        <f>F28+F31+F34+F37+F39+F41</f>
        <v>2880022.01</v>
      </c>
      <c r="G27" s="29">
        <f>G36</f>
        <v>1954572.36</v>
      </c>
      <c r="H27" s="29">
        <f>H36</f>
        <v>1955899.36</v>
      </c>
    </row>
    <row r="28" spans="1:8" ht="107.25" customHeight="1">
      <c r="A28" s="40">
        <v>17</v>
      </c>
      <c r="B28" s="77" t="s">
        <v>341</v>
      </c>
      <c r="C28" s="42" t="s">
        <v>9</v>
      </c>
      <c r="D28" s="19">
        <v>8110010210</v>
      </c>
      <c r="E28" s="78"/>
      <c r="F28" s="29">
        <f>F29</f>
        <v>101889</v>
      </c>
      <c r="G28" s="29">
        <v>0</v>
      </c>
      <c r="H28" s="29">
        <v>0</v>
      </c>
    </row>
    <row r="29" spans="1:8" ht="89.25">
      <c r="A29" s="78">
        <v>18</v>
      </c>
      <c r="B29" s="77" t="s">
        <v>350</v>
      </c>
      <c r="C29" s="42" t="s">
        <v>9</v>
      </c>
      <c r="D29" s="19">
        <f>D28</f>
        <v>8110010210</v>
      </c>
      <c r="E29" s="78">
        <v>100</v>
      </c>
      <c r="F29" s="29">
        <f>F30</f>
        <v>101889</v>
      </c>
      <c r="G29" s="29">
        <f>G30</f>
        <v>0</v>
      </c>
      <c r="H29" s="29">
        <f>H30</f>
        <v>0</v>
      </c>
    </row>
    <row r="30" spans="1:8" ht="38.25">
      <c r="A30" s="78">
        <v>19</v>
      </c>
      <c r="B30" s="77" t="s">
        <v>43</v>
      </c>
      <c r="C30" s="42" t="s">
        <v>9</v>
      </c>
      <c r="D30" s="19">
        <f>D29</f>
        <v>8110010210</v>
      </c>
      <c r="E30" s="78">
        <v>120</v>
      </c>
      <c r="F30" s="29">
        <f>'прил 6 -10стр'!G28</f>
        <v>101889</v>
      </c>
      <c r="G30" s="29">
        <v>0</v>
      </c>
      <c r="H30" s="29">
        <v>0</v>
      </c>
    </row>
    <row r="31" spans="1:8" ht="156.75" customHeight="1">
      <c r="A31" s="78">
        <v>20</v>
      </c>
      <c r="B31" s="48" t="s">
        <v>337</v>
      </c>
      <c r="C31" s="42" t="s">
        <v>9</v>
      </c>
      <c r="D31" s="19">
        <v>8110010400</v>
      </c>
      <c r="E31" s="78">
        <v>100</v>
      </c>
      <c r="F31" s="29">
        <v>73615</v>
      </c>
      <c r="G31" s="29">
        <v>0</v>
      </c>
      <c r="H31" s="29">
        <v>0</v>
      </c>
    </row>
    <row r="32" spans="1:8" ht="38.25">
      <c r="A32" s="78">
        <v>21</v>
      </c>
      <c r="B32" s="77" t="s">
        <v>43</v>
      </c>
      <c r="C32" s="42" t="s">
        <v>9</v>
      </c>
      <c r="D32" s="19">
        <v>8110010400</v>
      </c>
      <c r="E32" s="78">
        <v>120</v>
      </c>
      <c r="F32" s="29">
        <v>73615</v>
      </c>
      <c r="G32" s="29">
        <v>0</v>
      </c>
      <c r="H32" s="29">
        <v>0</v>
      </c>
    </row>
    <row r="33" spans="1:8" ht="63.75">
      <c r="A33" s="40">
        <v>22</v>
      </c>
      <c r="B33" s="77" t="s">
        <v>346</v>
      </c>
      <c r="C33" s="42" t="s">
        <v>9</v>
      </c>
      <c r="D33" s="19">
        <f>D34</f>
        <v>8110010470</v>
      </c>
      <c r="E33" s="78"/>
      <c r="F33" s="29">
        <f>F34</f>
        <v>81363.77</v>
      </c>
      <c r="G33" s="29">
        <f>G34+G36+G38</f>
        <v>3805891.72</v>
      </c>
      <c r="H33" s="29">
        <f>H34+H36+H38</f>
        <v>3807218.72</v>
      </c>
    </row>
    <row r="34" spans="1:8" ht="75.75" customHeight="1">
      <c r="A34" s="78">
        <v>23</v>
      </c>
      <c r="B34" s="77" t="s">
        <v>350</v>
      </c>
      <c r="C34" s="42" t="s">
        <v>9</v>
      </c>
      <c r="D34" s="19">
        <f>D35</f>
        <v>8110010470</v>
      </c>
      <c r="E34" s="78">
        <v>100</v>
      </c>
      <c r="F34" s="29">
        <f>F35</f>
        <v>81363.77</v>
      </c>
      <c r="G34" s="29">
        <f>G35</f>
        <v>0</v>
      </c>
      <c r="H34" s="29">
        <f>H35</f>
        <v>0</v>
      </c>
    </row>
    <row r="35" spans="1:8" ht="38.25">
      <c r="A35" s="78">
        <v>24</v>
      </c>
      <c r="B35" s="77" t="s">
        <v>43</v>
      </c>
      <c r="C35" s="42" t="s">
        <v>9</v>
      </c>
      <c r="D35" s="19">
        <v>8110010470</v>
      </c>
      <c r="E35" s="78">
        <v>120</v>
      </c>
      <c r="F35" s="29">
        <f>'прил 6 -10стр'!G32</f>
        <v>81363.77</v>
      </c>
      <c r="G35" s="29">
        <v>0</v>
      </c>
      <c r="H35" s="29">
        <v>0</v>
      </c>
    </row>
    <row r="36" spans="1:8" ht="63.75">
      <c r="A36" s="78">
        <v>25</v>
      </c>
      <c r="B36" s="77" t="s">
        <v>346</v>
      </c>
      <c r="C36" s="42" t="s">
        <v>9</v>
      </c>
      <c r="D36" s="19">
        <v>8110080210</v>
      </c>
      <c r="E36" s="78"/>
      <c r="F36" s="29">
        <f>F37+F39+F41</f>
        <v>2623154.24</v>
      </c>
      <c r="G36" s="29">
        <f>G37+G39+G41</f>
        <v>1954572.36</v>
      </c>
      <c r="H36" s="29">
        <f>H37+H39+H41</f>
        <v>1955899.36</v>
      </c>
    </row>
    <row r="37" spans="1:8" ht="78.75" customHeight="1">
      <c r="A37" s="78">
        <v>26</v>
      </c>
      <c r="B37" s="77" t="s">
        <v>350</v>
      </c>
      <c r="C37" s="42" t="s">
        <v>9</v>
      </c>
      <c r="D37" s="19">
        <v>8110080210</v>
      </c>
      <c r="E37" s="78">
        <v>100</v>
      </c>
      <c r="F37" s="29">
        <f>F38</f>
        <v>1851319.36</v>
      </c>
      <c r="G37" s="29">
        <f>G38</f>
        <v>1851319.36</v>
      </c>
      <c r="H37" s="29">
        <f>H38</f>
        <v>1851319.36</v>
      </c>
    </row>
    <row r="38" spans="1:8" ht="38.25">
      <c r="A38" s="40">
        <v>27</v>
      </c>
      <c r="B38" s="77" t="s">
        <v>43</v>
      </c>
      <c r="C38" s="42" t="s">
        <v>9</v>
      </c>
      <c r="D38" s="19">
        <v>8110080210</v>
      </c>
      <c r="E38" s="78">
        <v>120</v>
      </c>
      <c r="F38" s="29">
        <f>'прил 6 -10стр'!G35</f>
        <v>1851319.36</v>
      </c>
      <c r="G38" s="29">
        <f>F38</f>
        <v>1851319.36</v>
      </c>
      <c r="H38" s="29">
        <f>G38</f>
        <v>1851319.36</v>
      </c>
    </row>
    <row r="39" spans="1:8" ht="27.75" customHeight="1">
      <c r="A39" s="78">
        <v>28</v>
      </c>
      <c r="B39" s="77" t="s">
        <v>57</v>
      </c>
      <c r="C39" s="42" t="s">
        <v>9</v>
      </c>
      <c r="D39" s="19">
        <v>8110080210</v>
      </c>
      <c r="E39" s="78">
        <v>200</v>
      </c>
      <c r="F39" s="29">
        <f>F40</f>
        <v>766389.01</v>
      </c>
      <c r="G39" s="29">
        <f>G40</f>
        <v>98673</v>
      </c>
      <c r="H39" s="29">
        <f>H40</f>
        <v>100000</v>
      </c>
    </row>
    <row r="40" spans="1:8" ht="38.25">
      <c r="A40" s="78">
        <v>29</v>
      </c>
      <c r="B40" s="77" t="s">
        <v>59</v>
      </c>
      <c r="C40" s="42" t="s">
        <v>9</v>
      </c>
      <c r="D40" s="19">
        <v>8110080210</v>
      </c>
      <c r="E40" s="78">
        <v>240</v>
      </c>
      <c r="F40" s="29">
        <f>'прил 6 -10стр'!G36</f>
        <v>766389.01</v>
      </c>
      <c r="G40" s="29">
        <f>'прил 6 -10стр'!H36</f>
        <v>98673</v>
      </c>
      <c r="H40" s="29">
        <f>'прил 6 -10стр'!I36</f>
        <v>100000</v>
      </c>
    </row>
    <row r="41" spans="1:8" ht="12.75">
      <c r="A41" s="40">
        <v>30</v>
      </c>
      <c r="B41" s="77" t="s">
        <v>45</v>
      </c>
      <c r="C41" s="42" t="s">
        <v>9</v>
      </c>
      <c r="D41" s="19">
        <v>8110080210</v>
      </c>
      <c r="E41" s="78">
        <v>800</v>
      </c>
      <c r="F41" s="29">
        <f>F42</f>
        <v>5445.87</v>
      </c>
      <c r="G41" s="29">
        <f>G42</f>
        <v>4580</v>
      </c>
      <c r="H41" s="29">
        <f>H42</f>
        <v>4580</v>
      </c>
    </row>
    <row r="42" spans="1:8" ht="18" customHeight="1">
      <c r="A42" s="78">
        <v>31</v>
      </c>
      <c r="B42" s="77" t="s">
        <v>133</v>
      </c>
      <c r="C42" s="42" t="s">
        <v>9</v>
      </c>
      <c r="D42" s="19">
        <v>8110080210</v>
      </c>
      <c r="E42" s="78">
        <v>850</v>
      </c>
      <c r="F42" s="29">
        <f>'прил 6 -10стр'!G39</f>
        <v>5445.87</v>
      </c>
      <c r="G42" s="29">
        <v>4580</v>
      </c>
      <c r="H42" s="29">
        <v>4580</v>
      </c>
    </row>
    <row r="43" spans="1:8" ht="12.75">
      <c r="A43" s="78">
        <v>32</v>
      </c>
      <c r="B43" s="77" t="s">
        <v>199</v>
      </c>
      <c r="C43" s="42" t="s">
        <v>19</v>
      </c>
      <c r="D43" s="19"/>
      <c r="E43" s="78"/>
      <c r="F43" s="29">
        <f aca="true" t="shared" si="4" ref="F43:H44">F44</f>
        <v>1000</v>
      </c>
      <c r="G43" s="29">
        <f t="shared" si="4"/>
        <v>1000</v>
      </c>
      <c r="H43" s="29">
        <f t="shared" si="4"/>
        <v>1000</v>
      </c>
    </row>
    <row r="44" spans="1:8" ht="25.5">
      <c r="A44" s="78">
        <v>33</v>
      </c>
      <c r="B44" s="77" t="s">
        <v>44</v>
      </c>
      <c r="C44" s="42" t="s">
        <v>19</v>
      </c>
      <c r="D44" s="19">
        <v>8100000000</v>
      </c>
      <c r="E44" s="78"/>
      <c r="F44" s="29">
        <f t="shared" si="4"/>
        <v>1000</v>
      </c>
      <c r="G44" s="29">
        <f t="shared" si="4"/>
        <v>1000</v>
      </c>
      <c r="H44" s="29">
        <f t="shared" si="4"/>
        <v>1000</v>
      </c>
    </row>
    <row r="45" spans="1:8" ht="25.5">
      <c r="A45" s="78">
        <v>34</v>
      </c>
      <c r="B45" s="77" t="s">
        <v>47</v>
      </c>
      <c r="C45" s="42" t="s">
        <v>19</v>
      </c>
      <c r="D45" s="19">
        <v>8110000000</v>
      </c>
      <c r="E45" s="78"/>
      <c r="F45" s="29">
        <f>F47</f>
        <v>1000</v>
      </c>
      <c r="G45" s="29">
        <f>G47</f>
        <v>1000</v>
      </c>
      <c r="H45" s="29">
        <f>H47</f>
        <v>1000</v>
      </c>
    </row>
    <row r="46" spans="1:8" ht="54.75" customHeight="1">
      <c r="A46" s="40">
        <v>35</v>
      </c>
      <c r="B46" s="77" t="s">
        <v>29</v>
      </c>
      <c r="C46" s="42" t="s">
        <v>19</v>
      </c>
      <c r="D46" s="19">
        <v>8110080050</v>
      </c>
      <c r="E46" s="78"/>
      <c r="F46" s="29">
        <f aca="true" t="shared" si="5" ref="F46:H47">F47</f>
        <v>1000</v>
      </c>
      <c r="G46" s="29">
        <f t="shared" si="5"/>
        <v>1000</v>
      </c>
      <c r="H46" s="29">
        <f t="shared" si="5"/>
        <v>1000</v>
      </c>
    </row>
    <row r="47" spans="1:8" ht="12.75">
      <c r="A47" s="78">
        <v>36</v>
      </c>
      <c r="B47" s="77" t="s">
        <v>45</v>
      </c>
      <c r="C47" s="42" t="s">
        <v>19</v>
      </c>
      <c r="D47" s="19">
        <v>8110080050</v>
      </c>
      <c r="E47" s="42" t="s">
        <v>46</v>
      </c>
      <c r="F47" s="29">
        <f t="shared" si="5"/>
        <v>1000</v>
      </c>
      <c r="G47" s="29">
        <f t="shared" si="5"/>
        <v>1000</v>
      </c>
      <c r="H47" s="29">
        <f t="shared" si="5"/>
        <v>1000</v>
      </c>
    </row>
    <row r="48" spans="1:8" ht="12.75">
      <c r="A48" s="78">
        <v>37</v>
      </c>
      <c r="B48" s="77" t="s">
        <v>131</v>
      </c>
      <c r="C48" s="42" t="s">
        <v>19</v>
      </c>
      <c r="D48" s="19">
        <v>8110080050</v>
      </c>
      <c r="E48" s="42" t="s">
        <v>130</v>
      </c>
      <c r="F48" s="29">
        <v>1000</v>
      </c>
      <c r="G48" s="29">
        <v>1000</v>
      </c>
      <c r="H48" s="29">
        <v>1000</v>
      </c>
    </row>
    <row r="49" spans="1:8" ht="12.75">
      <c r="A49" s="78">
        <v>38</v>
      </c>
      <c r="B49" s="77" t="s">
        <v>205</v>
      </c>
      <c r="C49" s="42" t="s">
        <v>204</v>
      </c>
      <c r="D49" s="19"/>
      <c r="E49" s="42"/>
      <c r="F49" s="29">
        <f aca="true" t="shared" si="6" ref="F49:H50">F50</f>
        <v>369512.68999999994</v>
      </c>
      <c r="G49" s="29">
        <f t="shared" si="6"/>
        <v>290505</v>
      </c>
      <c r="H49" s="29">
        <f t="shared" si="6"/>
        <v>290505</v>
      </c>
    </row>
    <row r="50" spans="1:8" ht="66.75" customHeight="1">
      <c r="A50" s="78">
        <v>39</v>
      </c>
      <c r="B50" s="77" t="s">
        <v>161</v>
      </c>
      <c r="C50" s="42" t="s">
        <v>204</v>
      </c>
      <c r="D50" s="19">
        <v>100000000</v>
      </c>
      <c r="E50" s="78"/>
      <c r="F50" s="29">
        <f t="shared" si="6"/>
        <v>369512.68999999994</v>
      </c>
      <c r="G50" s="29">
        <f t="shared" si="6"/>
        <v>290505</v>
      </c>
      <c r="H50" s="29">
        <f t="shared" si="6"/>
        <v>290505</v>
      </c>
    </row>
    <row r="51" spans="1:8" ht="25.5">
      <c r="A51" s="40">
        <v>40</v>
      </c>
      <c r="B51" s="77" t="s">
        <v>230</v>
      </c>
      <c r="C51" s="42" t="s">
        <v>204</v>
      </c>
      <c r="D51" s="19">
        <v>110000000</v>
      </c>
      <c r="E51" s="78"/>
      <c r="F51" s="29">
        <f>F54+F57+F60+F52</f>
        <v>369512.68999999994</v>
      </c>
      <c r="G51" s="29">
        <f>G57+G60</f>
        <v>290505</v>
      </c>
      <c r="H51" s="29">
        <f>H57+H60</f>
        <v>290505</v>
      </c>
    </row>
    <row r="52" spans="1:8" ht="102" customHeight="1">
      <c r="A52" s="78">
        <v>41</v>
      </c>
      <c r="B52" s="77" t="str">
        <f>B28</f>
        <v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самоуправления.</v>
      </c>
      <c r="C52" s="42" t="s">
        <v>370</v>
      </c>
      <c r="D52" s="19">
        <v>110010210</v>
      </c>
      <c r="E52" s="78"/>
      <c r="F52" s="29">
        <v>46998</v>
      </c>
      <c r="G52" s="29">
        <v>0</v>
      </c>
      <c r="H52" s="29">
        <v>0</v>
      </c>
    </row>
    <row r="53" spans="1:8" ht="38.25">
      <c r="A53" s="78">
        <v>42</v>
      </c>
      <c r="B53" s="77" t="s">
        <v>43</v>
      </c>
      <c r="C53" s="42" t="s">
        <v>204</v>
      </c>
      <c r="D53" s="19">
        <v>110010210</v>
      </c>
      <c r="E53" s="78">
        <v>120</v>
      </c>
      <c r="F53" s="29">
        <v>46998</v>
      </c>
      <c r="G53" s="29">
        <v>260952</v>
      </c>
      <c r="H53" s="29">
        <v>260952</v>
      </c>
    </row>
    <row r="54" spans="1:8" ht="113.25" customHeight="1">
      <c r="A54" s="78">
        <v>43</v>
      </c>
      <c r="B54" s="77" t="s">
        <v>148</v>
      </c>
      <c r="C54" s="42" t="s">
        <v>204</v>
      </c>
      <c r="D54" s="19">
        <f>D55</f>
        <v>110010470</v>
      </c>
      <c r="E54" s="78"/>
      <c r="F54" s="29">
        <f aca="true" t="shared" si="7" ref="F54:H55">F55</f>
        <v>13731.73</v>
      </c>
      <c r="G54" s="29">
        <f t="shared" si="7"/>
        <v>260952</v>
      </c>
      <c r="H54" s="29">
        <f t="shared" si="7"/>
        <v>260952</v>
      </c>
    </row>
    <row r="55" spans="1:8" ht="89.25">
      <c r="A55" s="78">
        <v>44</v>
      </c>
      <c r="B55" s="77" t="s">
        <v>350</v>
      </c>
      <c r="C55" s="42" t="s">
        <v>204</v>
      </c>
      <c r="D55" s="19">
        <f>D56</f>
        <v>110010470</v>
      </c>
      <c r="E55" s="78">
        <v>100</v>
      </c>
      <c r="F55" s="29">
        <f t="shared" si="7"/>
        <v>13731.73</v>
      </c>
      <c r="G55" s="29">
        <f t="shared" si="7"/>
        <v>260952</v>
      </c>
      <c r="H55" s="29">
        <f t="shared" si="7"/>
        <v>260952</v>
      </c>
    </row>
    <row r="56" spans="1:8" ht="38.25">
      <c r="A56" s="40">
        <v>45</v>
      </c>
      <c r="B56" s="77" t="s">
        <v>43</v>
      </c>
      <c r="C56" s="42" t="s">
        <v>204</v>
      </c>
      <c r="D56" s="19">
        <v>110010470</v>
      </c>
      <c r="E56" s="78">
        <v>120</v>
      </c>
      <c r="F56" s="29">
        <v>13731.73</v>
      </c>
      <c r="G56" s="29">
        <v>260952</v>
      </c>
      <c r="H56" s="29">
        <v>260952</v>
      </c>
    </row>
    <row r="57" spans="1:8" ht="107.25" customHeight="1">
      <c r="A57" s="78">
        <v>46</v>
      </c>
      <c r="B57" s="77" t="s">
        <v>148</v>
      </c>
      <c r="C57" s="42" t="s">
        <v>204</v>
      </c>
      <c r="D57" s="19">
        <v>110081010</v>
      </c>
      <c r="E57" s="78"/>
      <c r="F57" s="29">
        <f aca="true" t="shared" si="8" ref="F57:H58">F58</f>
        <v>291733.49</v>
      </c>
      <c r="G57" s="29">
        <f t="shared" si="8"/>
        <v>260952</v>
      </c>
      <c r="H57" s="29">
        <f t="shared" si="8"/>
        <v>260952</v>
      </c>
    </row>
    <row r="58" spans="1:8" ht="76.5" customHeight="1">
      <c r="A58" s="78">
        <v>47</v>
      </c>
      <c r="B58" s="77" t="s">
        <v>350</v>
      </c>
      <c r="C58" s="42" t="s">
        <v>204</v>
      </c>
      <c r="D58" s="19">
        <v>110081010</v>
      </c>
      <c r="E58" s="78">
        <v>100</v>
      </c>
      <c r="F58" s="29">
        <f t="shared" si="8"/>
        <v>291733.49</v>
      </c>
      <c r="G58" s="29">
        <f t="shared" si="8"/>
        <v>260952</v>
      </c>
      <c r="H58" s="29">
        <f t="shared" si="8"/>
        <v>260952</v>
      </c>
    </row>
    <row r="59" spans="1:8" ht="38.25">
      <c r="A59" s="78">
        <v>48</v>
      </c>
      <c r="B59" s="77" t="s">
        <v>43</v>
      </c>
      <c r="C59" s="42" t="s">
        <v>204</v>
      </c>
      <c r="D59" s="19">
        <v>110081010</v>
      </c>
      <c r="E59" s="78">
        <v>120</v>
      </c>
      <c r="F59" s="29">
        <v>291733.49</v>
      </c>
      <c r="G59" s="29">
        <v>260952</v>
      </c>
      <c r="H59" s="29">
        <v>260952</v>
      </c>
    </row>
    <row r="60" spans="1:8" ht="102">
      <c r="A60" s="78">
        <v>49</v>
      </c>
      <c r="B60" s="77" t="s">
        <v>149</v>
      </c>
      <c r="C60" s="42" t="s">
        <v>204</v>
      </c>
      <c r="D60" s="19">
        <v>110081060</v>
      </c>
      <c r="E60" s="78"/>
      <c r="F60" s="29">
        <f aca="true" t="shared" si="9" ref="F60:H61">F61</f>
        <v>17049.47</v>
      </c>
      <c r="G60" s="29">
        <f t="shared" si="9"/>
        <v>29553</v>
      </c>
      <c r="H60" s="29">
        <f t="shared" si="9"/>
        <v>29553</v>
      </c>
    </row>
    <row r="61" spans="1:8" ht="76.5" customHeight="1">
      <c r="A61" s="40">
        <v>50</v>
      </c>
      <c r="B61" s="77" t="s">
        <v>350</v>
      </c>
      <c r="C61" s="42" t="s">
        <v>204</v>
      </c>
      <c r="D61" s="19">
        <v>110081060</v>
      </c>
      <c r="E61" s="78">
        <v>100</v>
      </c>
      <c r="F61" s="29">
        <f t="shared" si="9"/>
        <v>17049.47</v>
      </c>
      <c r="G61" s="29">
        <f t="shared" si="9"/>
        <v>29553</v>
      </c>
      <c r="H61" s="29">
        <f t="shared" si="9"/>
        <v>29553</v>
      </c>
    </row>
    <row r="62" spans="1:8" ht="42.75" customHeight="1">
      <c r="A62" s="78">
        <v>51</v>
      </c>
      <c r="B62" s="77" t="s">
        <v>43</v>
      </c>
      <c r="C62" s="42" t="s">
        <v>204</v>
      </c>
      <c r="D62" s="19">
        <v>110081060</v>
      </c>
      <c r="E62" s="78">
        <v>120</v>
      </c>
      <c r="F62" s="29">
        <f>'прил 6 -10стр'!G59</f>
        <v>17049.47</v>
      </c>
      <c r="G62" s="29">
        <v>29553</v>
      </c>
      <c r="H62" s="29">
        <v>29553</v>
      </c>
    </row>
    <row r="63" spans="1:8" ht="25.5">
      <c r="A63" s="78">
        <v>52</v>
      </c>
      <c r="B63" s="77" t="s">
        <v>44</v>
      </c>
      <c r="C63" s="42" t="s">
        <v>204</v>
      </c>
      <c r="D63" s="19">
        <v>100000000</v>
      </c>
      <c r="E63" s="42"/>
      <c r="F63" s="29">
        <f>F64</f>
        <v>0</v>
      </c>
      <c r="G63" s="29">
        <f>G64</f>
        <v>4336</v>
      </c>
      <c r="H63" s="29">
        <f>H64</f>
        <v>4336</v>
      </c>
    </row>
    <row r="64" spans="1:8" ht="25.5">
      <c r="A64" s="78">
        <v>53</v>
      </c>
      <c r="B64" s="77" t="s">
        <v>47</v>
      </c>
      <c r="C64" s="42" t="s">
        <v>204</v>
      </c>
      <c r="D64" s="19">
        <v>110000000</v>
      </c>
      <c r="E64" s="42"/>
      <c r="F64" s="29">
        <f aca="true" t="shared" si="10" ref="F64:H66">F65</f>
        <v>0</v>
      </c>
      <c r="G64" s="29">
        <f t="shared" si="10"/>
        <v>4336</v>
      </c>
      <c r="H64" s="29">
        <f t="shared" si="10"/>
        <v>4336</v>
      </c>
    </row>
    <row r="65" spans="1:8" ht="100.5" customHeight="1">
      <c r="A65" s="78">
        <v>54</v>
      </c>
      <c r="B65" s="77" t="s">
        <v>343</v>
      </c>
      <c r="C65" s="42" t="s">
        <v>204</v>
      </c>
      <c r="D65" s="19">
        <v>110075140</v>
      </c>
      <c r="E65" s="42"/>
      <c r="F65" s="29">
        <f t="shared" si="10"/>
        <v>0</v>
      </c>
      <c r="G65" s="29">
        <f t="shared" si="10"/>
        <v>4336</v>
      </c>
      <c r="H65" s="29">
        <f t="shared" si="10"/>
        <v>4336</v>
      </c>
    </row>
    <row r="66" spans="1:8" ht="29.25" customHeight="1">
      <c r="A66" s="40">
        <v>55</v>
      </c>
      <c r="B66" s="77" t="s">
        <v>57</v>
      </c>
      <c r="C66" s="42" t="s">
        <v>204</v>
      </c>
      <c r="D66" s="19">
        <v>110075140</v>
      </c>
      <c r="E66" s="42" t="s">
        <v>58</v>
      </c>
      <c r="F66" s="29">
        <f t="shared" si="10"/>
        <v>0</v>
      </c>
      <c r="G66" s="29">
        <f t="shared" si="10"/>
        <v>4336</v>
      </c>
      <c r="H66" s="29">
        <f t="shared" si="10"/>
        <v>4336</v>
      </c>
    </row>
    <row r="67" spans="1:8" ht="38.25">
      <c r="A67" s="78">
        <v>56</v>
      </c>
      <c r="B67" s="77" t="s">
        <v>59</v>
      </c>
      <c r="C67" s="42" t="s">
        <v>204</v>
      </c>
      <c r="D67" s="19">
        <v>110075140</v>
      </c>
      <c r="E67" s="42" t="s">
        <v>60</v>
      </c>
      <c r="F67" s="29">
        <v>0</v>
      </c>
      <c r="G67" s="29">
        <v>4336</v>
      </c>
      <c r="H67" s="29">
        <v>4336</v>
      </c>
    </row>
    <row r="68" spans="1:8" s="12" customFormat="1" ht="12.75">
      <c r="A68" s="78">
        <v>57</v>
      </c>
      <c r="B68" s="41" t="s">
        <v>206</v>
      </c>
      <c r="C68" s="25" t="s">
        <v>208</v>
      </c>
      <c r="D68" s="26"/>
      <c r="E68" s="25"/>
      <c r="F68" s="27">
        <f aca="true" t="shared" si="11" ref="F68:H71">F69</f>
        <v>92615.5</v>
      </c>
      <c r="G68" s="27">
        <f t="shared" si="11"/>
        <v>86741</v>
      </c>
      <c r="H68" s="27">
        <f t="shared" si="11"/>
        <v>90941</v>
      </c>
    </row>
    <row r="69" spans="1:8" ht="25.5">
      <c r="A69" s="40">
        <v>58</v>
      </c>
      <c r="B69" s="77" t="s">
        <v>207</v>
      </c>
      <c r="C69" s="42" t="s">
        <v>209</v>
      </c>
      <c r="D69" s="19"/>
      <c r="E69" s="42"/>
      <c r="F69" s="29">
        <f t="shared" si="11"/>
        <v>92615.5</v>
      </c>
      <c r="G69" s="29">
        <f t="shared" si="11"/>
        <v>86741</v>
      </c>
      <c r="H69" s="29">
        <f t="shared" si="11"/>
        <v>90941</v>
      </c>
    </row>
    <row r="70" spans="1:8" ht="25.5">
      <c r="A70" s="78">
        <v>59</v>
      </c>
      <c r="B70" s="77" t="s">
        <v>44</v>
      </c>
      <c r="C70" s="42" t="s">
        <v>209</v>
      </c>
      <c r="D70" s="19">
        <v>8100000000</v>
      </c>
      <c r="E70" s="42"/>
      <c r="F70" s="29">
        <f t="shared" si="11"/>
        <v>92615.5</v>
      </c>
      <c r="G70" s="29">
        <f t="shared" si="11"/>
        <v>86741</v>
      </c>
      <c r="H70" s="29">
        <f t="shared" si="11"/>
        <v>90941</v>
      </c>
    </row>
    <row r="71" spans="1:8" ht="25.5">
      <c r="A71" s="78">
        <v>60</v>
      </c>
      <c r="B71" s="77" t="s">
        <v>47</v>
      </c>
      <c r="C71" s="42" t="s">
        <v>209</v>
      </c>
      <c r="D71" s="19">
        <v>8110000000</v>
      </c>
      <c r="E71" s="42"/>
      <c r="F71" s="29">
        <f>F72</f>
        <v>92615.5</v>
      </c>
      <c r="G71" s="29">
        <f t="shared" si="11"/>
        <v>86741</v>
      </c>
      <c r="H71" s="29">
        <f t="shared" si="11"/>
        <v>90941</v>
      </c>
    </row>
    <row r="72" spans="1:8" ht="79.5" customHeight="1">
      <c r="A72" s="78">
        <v>61</v>
      </c>
      <c r="B72" s="77" t="s">
        <v>347</v>
      </c>
      <c r="C72" s="42" t="s">
        <v>209</v>
      </c>
      <c r="D72" s="19">
        <v>8110051180</v>
      </c>
      <c r="E72" s="42"/>
      <c r="F72" s="29">
        <f>F74+F75</f>
        <v>92615.5</v>
      </c>
      <c r="G72" s="29">
        <f>G73+G75</f>
        <v>86741</v>
      </c>
      <c r="H72" s="29">
        <f>H73+H75</f>
        <v>90941</v>
      </c>
    </row>
    <row r="73" spans="1:8" ht="79.5" customHeight="1">
      <c r="A73" s="78">
        <v>62</v>
      </c>
      <c r="B73" s="77" t="s">
        <v>350</v>
      </c>
      <c r="C73" s="42" t="s">
        <v>209</v>
      </c>
      <c r="D73" s="19">
        <v>8110051180</v>
      </c>
      <c r="E73" s="42" t="s">
        <v>132</v>
      </c>
      <c r="F73" s="29">
        <f>F74</f>
        <v>58223.5</v>
      </c>
      <c r="G73" s="29">
        <f>G74</f>
        <v>49134</v>
      </c>
      <c r="H73" s="29">
        <f>H74</f>
        <v>49134</v>
      </c>
    </row>
    <row r="74" spans="1:8" ht="38.25">
      <c r="A74" s="40">
        <v>63</v>
      </c>
      <c r="B74" s="77" t="s">
        <v>43</v>
      </c>
      <c r="C74" s="42" t="s">
        <v>209</v>
      </c>
      <c r="D74" s="19">
        <v>8110051180</v>
      </c>
      <c r="E74" s="42" t="s">
        <v>56</v>
      </c>
      <c r="F74" s="29">
        <v>58223.5</v>
      </c>
      <c r="G74" s="29">
        <v>49134</v>
      </c>
      <c r="H74" s="29">
        <v>49134</v>
      </c>
    </row>
    <row r="75" spans="1:8" ht="28.5" customHeight="1">
      <c r="A75" s="78">
        <v>64</v>
      </c>
      <c r="B75" s="77" t="s">
        <v>57</v>
      </c>
      <c r="C75" s="42" t="s">
        <v>209</v>
      </c>
      <c r="D75" s="19">
        <v>8110051180</v>
      </c>
      <c r="E75" s="42" t="s">
        <v>58</v>
      </c>
      <c r="F75" s="29">
        <f>F76</f>
        <v>34392</v>
      </c>
      <c r="G75" s="29">
        <f>G76</f>
        <v>37607</v>
      </c>
      <c r="H75" s="29">
        <f>H76</f>
        <v>41807</v>
      </c>
    </row>
    <row r="76" spans="1:8" ht="38.25">
      <c r="A76" s="78">
        <v>65</v>
      </c>
      <c r="B76" s="77" t="s">
        <v>59</v>
      </c>
      <c r="C76" s="42" t="s">
        <v>209</v>
      </c>
      <c r="D76" s="19">
        <v>8110051180</v>
      </c>
      <c r="E76" s="42" t="s">
        <v>60</v>
      </c>
      <c r="F76" s="29">
        <v>34392</v>
      </c>
      <c r="G76" s="29">
        <v>37607</v>
      </c>
      <c r="H76" s="29">
        <v>41807</v>
      </c>
    </row>
    <row r="77" spans="1:8" s="12" customFormat="1" ht="30" customHeight="1">
      <c r="A77" s="78">
        <v>66</v>
      </c>
      <c r="B77" s="41" t="s">
        <v>210</v>
      </c>
      <c r="C77" s="25" t="s">
        <v>1</v>
      </c>
      <c r="D77" s="26"/>
      <c r="E77" s="25"/>
      <c r="F77" s="27">
        <f>F78+F84+F90</f>
        <v>79004.25</v>
      </c>
      <c r="G77" s="27">
        <f>G90</f>
        <v>30000</v>
      </c>
      <c r="H77" s="27">
        <f>H90</f>
        <v>30000</v>
      </c>
    </row>
    <row r="78" spans="1:8" ht="38.25">
      <c r="A78" s="78">
        <v>67</v>
      </c>
      <c r="B78" s="77" t="s">
        <v>0</v>
      </c>
      <c r="C78" s="42" t="s">
        <v>235</v>
      </c>
      <c r="D78" s="19"/>
      <c r="E78" s="42"/>
      <c r="F78" s="29">
        <f>F79</f>
        <v>30125</v>
      </c>
      <c r="G78" s="29">
        <f aca="true" t="shared" si="12" ref="G78:H80">G79</f>
        <v>0</v>
      </c>
      <c r="H78" s="29">
        <f t="shared" si="12"/>
        <v>0</v>
      </c>
    </row>
    <row r="79" spans="1:8" ht="67.5" customHeight="1">
      <c r="A79" s="40">
        <v>68</v>
      </c>
      <c r="B79" s="77" t="s">
        <v>151</v>
      </c>
      <c r="C79" s="42" t="s">
        <v>235</v>
      </c>
      <c r="D79" s="19">
        <v>100000000</v>
      </c>
      <c r="E79" s="42"/>
      <c r="F79" s="29">
        <f>F80</f>
        <v>30125</v>
      </c>
      <c r="G79" s="29">
        <f>G80</f>
        <v>0</v>
      </c>
      <c r="H79" s="29">
        <f>H80</f>
        <v>0</v>
      </c>
    </row>
    <row r="80" spans="1:8" ht="38.25">
      <c r="A80" s="78">
        <v>69</v>
      </c>
      <c r="B80" s="77" t="s">
        <v>48</v>
      </c>
      <c r="C80" s="42" t="s">
        <v>235</v>
      </c>
      <c r="D80" s="19">
        <v>130000000</v>
      </c>
      <c r="E80" s="42"/>
      <c r="F80" s="29">
        <f>F81</f>
        <v>30125</v>
      </c>
      <c r="G80" s="29">
        <f t="shared" si="12"/>
        <v>0</v>
      </c>
      <c r="H80" s="29">
        <f t="shared" si="12"/>
        <v>0</v>
      </c>
    </row>
    <row r="81" spans="1:8" ht="127.5">
      <c r="A81" s="78">
        <v>70</v>
      </c>
      <c r="B81" s="77" t="s">
        <v>145</v>
      </c>
      <c r="C81" s="42" t="s">
        <v>235</v>
      </c>
      <c r="D81" s="19">
        <v>130074120</v>
      </c>
      <c r="E81" s="42"/>
      <c r="F81" s="29">
        <f>F82</f>
        <v>30125</v>
      </c>
      <c r="G81" s="29">
        <f>G82</f>
        <v>0</v>
      </c>
      <c r="H81" s="29">
        <f>H82</f>
        <v>0</v>
      </c>
    </row>
    <row r="82" spans="1:8" ht="25.5" customHeight="1">
      <c r="A82" s="78">
        <v>71</v>
      </c>
      <c r="B82" s="77" t="s">
        <v>57</v>
      </c>
      <c r="C82" s="42" t="s">
        <v>235</v>
      </c>
      <c r="D82" s="19">
        <v>130074120</v>
      </c>
      <c r="E82" s="42" t="s">
        <v>58</v>
      </c>
      <c r="F82" s="29">
        <f>F83</f>
        <v>30125</v>
      </c>
      <c r="G82" s="29">
        <f>G83</f>
        <v>0</v>
      </c>
      <c r="H82" s="29">
        <f>H83</f>
        <v>0</v>
      </c>
    </row>
    <row r="83" spans="1:8" ht="38.25">
      <c r="A83" s="78">
        <v>72</v>
      </c>
      <c r="B83" s="77" t="s">
        <v>59</v>
      </c>
      <c r="C83" s="42" t="s">
        <v>235</v>
      </c>
      <c r="D83" s="19">
        <v>130074120</v>
      </c>
      <c r="E83" s="42" t="s">
        <v>60</v>
      </c>
      <c r="F83" s="29">
        <v>30125</v>
      </c>
      <c r="G83" s="29">
        <v>0</v>
      </c>
      <c r="H83" s="29">
        <v>0</v>
      </c>
    </row>
    <row r="84" spans="1:8" ht="38.25">
      <c r="A84" s="40">
        <v>73</v>
      </c>
      <c r="B84" s="77" t="s">
        <v>0</v>
      </c>
      <c r="C84" s="42" t="s">
        <v>235</v>
      </c>
      <c r="D84" s="19"/>
      <c r="E84" s="42"/>
      <c r="F84" s="29">
        <f>F85</f>
        <v>1506.25</v>
      </c>
      <c r="G84" s="29">
        <f aca="true" t="shared" si="13" ref="G84:H86">G85</f>
        <v>0</v>
      </c>
      <c r="H84" s="29">
        <f t="shared" si="13"/>
        <v>0</v>
      </c>
    </row>
    <row r="85" spans="1:8" ht="67.5" customHeight="1">
      <c r="A85" s="78">
        <v>74</v>
      </c>
      <c r="B85" s="77" t="s">
        <v>151</v>
      </c>
      <c r="C85" s="42" t="s">
        <v>235</v>
      </c>
      <c r="D85" s="19">
        <v>100000000</v>
      </c>
      <c r="E85" s="42"/>
      <c r="F85" s="29">
        <f>F86</f>
        <v>1506.25</v>
      </c>
      <c r="G85" s="29">
        <f>G86</f>
        <v>0</v>
      </c>
      <c r="H85" s="29">
        <f>H86</f>
        <v>0</v>
      </c>
    </row>
    <row r="86" spans="1:8" ht="38.25">
      <c r="A86" s="78">
        <v>75</v>
      </c>
      <c r="B86" s="77" t="s">
        <v>48</v>
      </c>
      <c r="C86" s="42" t="s">
        <v>235</v>
      </c>
      <c r="D86" s="19">
        <v>130000000</v>
      </c>
      <c r="E86" s="42"/>
      <c r="F86" s="29">
        <f>F87</f>
        <v>1506.25</v>
      </c>
      <c r="G86" s="29">
        <f t="shared" si="13"/>
        <v>0</v>
      </c>
      <c r="H86" s="29">
        <f t="shared" si="13"/>
        <v>0</v>
      </c>
    </row>
    <row r="87" spans="1:8" ht="127.5">
      <c r="A87" s="78">
        <v>76</v>
      </c>
      <c r="B87" s="77" t="s">
        <v>329</v>
      </c>
      <c r="C87" s="42" t="s">
        <v>235</v>
      </c>
      <c r="D87" s="19" t="s">
        <v>253</v>
      </c>
      <c r="E87" s="42"/>
      <c r="F87" s="29">
        <f>F88</f>
        <v>1506.25</v>
      </c>
      <c r="G87" s="29">
        <f>G88</f>
        <v>0</v>
      </c>
      <c r="H87" s="29">
        <f>H88</f>
        <v>0</v>
      </c>
    </row>
    <row r="88" spans="1:8" ht="30" customHeight="1">
      <c r="A88" s="78">
        <v>77</v>
      </c>
      <c r="B88" s="77" t="s">
        <v>57</v>
      </c>
      <c r="C88" s="42" t="s">
        <v>235</v>
      </c>
      <c r="D88" s="19" t="s">
        <v>253</v>
      </c>
      <c r="E88" s="42" t="s">
        <v>58</v>
      </c>
      <c r="F88" s="29">
        <f>F89</f>
        <v>1506.25</v>
      </c>
      <c r="G88" s="29">
        <f>G89</f>
        <v>0</v>
      </c>
      <c r="H88" s="29">
        <f>H89</f>
        <v>0</v>
      </c>
    </row>
    <row r="89" spans="1:8" ht="38.25">
      <c r="A89" s="40">
        <v>78</v>
      </c>
      <c r="B89" s="77" t="s">
        <v>59</v>
      </c>
      <c r="C89" s="42" t="s">
        <v>235</v>
      </c>
      <c r="D89" s="19" t="s">
        <v>253</v>
      </c>
      <c r="E89" s="42" t="s">
        <v>60</v>
      </c>
      <c r="F89" s="29">
        <v>1506.25</v>
      </c>
      <c r="G89" s="29">
        <v>0</v>
      </c>
      <c r="H89" s="29">
        <v>0</v>
      </c>
    </row>
    <row r="90" spans="1:8" ht="38.25">
      <c r="A90" s="78">
        <v>79</v>
      </c>
      <c r="B90" s="77" t="s">
        <v>0</v>
      </c>
      <c r="C90" s="42" t="s">
        <v>2</v>
      </c>
      <c r="D90" s="19"/>
      <c r="E90" s="42"/>
      <c r="F90" s="29">
        <f>F91</f>
        <v>47373</v>
      </c>
      <c r="G90" s="29">
        <f aca="true" t="shared" si="14" ref="G90:H92">G91</f>
        <v>30000</v>
      </c>
      <c r="H90" s="29">
        <f t="shared" si="14"/>
        <v>30000</v>
      </c>
    </row>
    <row r="91" spans="1:8" ht="67.5" customHeight="1">
      <c r="A91" s="78">
        <v>80</v>
      </c>
      <c r="B91" s="77" t="s">
        <v>151</v>
      </c>
      <c r="C91" s="42" t="s">
        <v>2</v>
      </c>
      <c r="D91" s="19">
        <v>100000000</v>
      </c>
      <c r="E91" s="42"/>
      <c r="F91" s="29">
        <f>F92</f>
        <v>47373</v>
      </c>
      <c r="G91" s="29">
        <f>G92</f>
        <v>30000</v>
      </c>
      <c r="H91" s="29">
        <f>H92</f>
        <v>30000</v>
      </c>
    </row>
    <row r="92" spans="1:8" ht="38.25">
      <c r="A92" s="78">
        <v>81</v>
      </c>
      <c r="B92" s="77" t="s">
        <v>48</v>
      </c>
      <c r="C92" s="42" t="s">
        <v>2</v>
      </c>
      <c r="D92" s="19">
        <v>130000000</v>
      </c>
      <c r="E92" s="42"/>
      <c r="F92" s="29">
        <f>F93</f>
        <v>47373</v>
      </c>
      <c r="G92" s="29">
        <f t="shared" si="14"/>
        <v>30000</v>
      </c>
      <c r="H92" s="29">
        <f t="shared" si="14"/>
        <v>30000</v>
      </c>
    </row>
    <row r="93" spans="1:8" ht="114" customHeight="1">
      <c r="A93" s="78">
        <v>82</v>
      </c>
      <c r="B93" s="77" t="s">
        <v>145</v>
      </c>
      <c r="C93" s="42" t="s">
        <v>2</v>
      </c>
      <c r="D93" s="19">
        <v>130082000</v>
      </c>
      <c r="E93" s="42"/>
      <c r="F93" s="29">
        <f>F94</f>
        <v>47373</v>
      </c>
      <c r="G93" s="29">
        <f>G94</f>
        <v>30000</v>
      </c>
      <c r="H93" s="29">
        <f>H94</f>
        <v>30000</v>
      </c>
    </row>
    <row r="94" spans="1:8" ht="32.25" customHeight="1">
      <c r="A94" s="40">
        <v>83</v>
      </c>
      <c r="B94" s="77" t="s">
        <v>57</v>
      </c>
      <c r="C94" s="42" t="s">
        <v>2</v>
      </c>
      <c r="D94" s="19">
        <v>130082020</v>
      </c>
      <c r="E94" s="42" t="s">
        <v>58</v>
      </c>
      <c r="F94" s="29">
        <f>F95</f>
        <v>47373</v>
      </c>
      <c r="G94" s="29">
        <f>G95</f>
        <v>30000</v>
      </c>
      <c r="H94" s="29">
        <f>H95</f>
        <v>30000</v>
      </c>
    </row>
    <row r="95" spans="1:8" ht="38.25">
      <c r="A95" s="78">
        <v>84</v>
      </c>
      <c r="B95" s="77" t="s">
        <v>59</v>
      </c>
      <c r="C95" s="42" t="s">
        <v>2</v>
      </c>
      <c r="D95" s="19">
        <v>130082020</v>
      </c>
      <c r="E95" s="42" t="s">
        <v>60</v>
      </c>
      <c r="F95" s="29">
        <v>47373</v>
      </c>
      <c r="G95" s="29">
        <v>30000</v>
      </c>
      <c r="H95" s="29">
        <v>30000</v>
      </c>
    </row>
    <row r="96" spans="1:8" s="12" customFormat="1" ht="12.75">
      <c r="A96" s="78">
        <v>85</v>
      </c>
      <c r="B96" s="41" t="s">
        <v>61</v>
      </c>
      <c r="C96" s="25" t="s">
        <v>63</v>
      </c>
      <c r="D96" s="26"/>
      <c r="E96" s="25"/>
      <c r="F96" s="27">
        <f>F97</f>
        <v>2203279</v>
      </c>
      <c r="G96" s="27">
        <f aca="true" t="shared" si="15" ref="F96:H98">G97</f>
        <v>210200</v>
      </c>
      <c r="H96" s="27">
        <f t="shared" si="15"/>
        <v>218450</v>
      </c>
    </row>
    <row r="97" spans="1:8" ht="19.5" customHeight="1">
      <c r="A97" s="78">
        <v>86</v>
      </c>
      <c r="B97" s="77" t="s">
        <v>49</v>
      </c>
      <c r="C97" s="42" t="s">
        <v>64</v>
      </c>
      <c r="D97" s="19"/>
      <c r="E97" s="42"/>
      <c r="F97" s="29">
        <f t="shared" si="15"/>
        <v>2203279</v>
      </c>
      <c r="G97" s="29">
        <f t="shared" si="15"/>
        <v>210200</v>
      </c>
      <c r="H97" s="29">
        <f t="shared" si="15"/>
        <v>218450</v>
      </c>
    </row>
    <row r="98" spans="1:8" ht="63.75" customHeight="1">
      <c r="A98" s="40">
        <v>87</v>
      </c>
      <c r="B98" s="77" t="s">
        <v>151</v>
      </c>
      <c r="C98" s="42" t="s">
        <v>64</v>
      </c>
      <c r="D98" s="19">
        <v>100000000</v>
      </c>
      <c r="E98" s="42"/>
      <c r="F98" s="29">
        <f>F99</f>
        <v>2203279</v>
      </c>
      <c r="G98" s="29">
        <f t="shared" si="15"/>
        <v>210200</v>
      </c>
      <c r="H98" s="29">
        <f t="shared" si="15"/>
        <v>218450</v>
      </c>
    </row>
    <row r="99" spans="1:8" ht="38.25">
      <c r="A99" s="78">
        <v>88</v>
      </c>
      <c r="B99" s="77" t="s">
        <v>76</v>
      </c>
      <c r="C99" s="42" t="s">
        <v>64</v>
      </c>
      <c r="D99" s="19">
        <v>120000000</v>
      </c>
      <c r="E99" s="42"/>
      <c r="F99" s="29">
        <f>F100+F103+F106+F109+F112+F115</f>
        <v>2203279</v>
      </c>
      <c r="G99" s="29">
        <f>G112</f>
        <v>210200</v>
      </c>
      <c r="H99" s="29">
        <f>H112</f>
        <v>218450</v>
      </c>
    </row>
    <row r="100" spans="1:8" ht="138.75" customHeight="1">
      <c r="A100" s="78">
        <v>89</v>
      </c>
      <c r="B100" s="77" t="s">
        <v>351</v>
      </c>
      <c r="C100" s="42" t="s">
        <v>64</v>
      </c>
      <c r="D100" s="19">
        <v>120070000</v>
      </c>
      <c r="E100" s="42"/>
      <c r="F100" s="29">
        <v>195000</v>
      </c>
      <c r="G100" s="29">
        <v>0</v>
      </c>
      <c r="H100" s="29">
        <v>0</v>
      </c>
    </row>
    <row r="101" spans="1:8" ht="25.5" customHeight="1">
      <c r="A101" s="78">
        <v>90</v>
      </c>
      <c r="B101" s="77" t="s">
        <v>57</v>
      </c>
      <c r="C101" s="42" t="s">
        <v>64</v>
      </c>
      <c r="D101" s="19">
        <v>120075080</v>
      </c>
      <c r="E101" s="42" t="s">
        <v>58</v>
      </c>
      <c r="F101" s="29">
        <f>F102</f>
        <v>195000</v>
      </c>
      <c r="G101" s="29">
        <f>G102</f>
        <v>0</v>
      </c>
      <c r="H101" s="29">
        <f>H102</f>
        <v>0</v>
      </c>
    </row>
    <row r="102" spans="1:8" ht="38.25">
      <c r="A102" s="78">
        <v>91</v>
      </c>
      <c r="B102" s="77" t="s">
        <v>59</v>
      </c>
      <c r="C102" s="42" t="s">
        <v>64</v>
      </c>
      <c r="D102" s="19">
        <v>120075080</v>
      </c>
      <c r="E102" s="42" t="s">
        <v>60</v>
      </c>
      <c r="F102" s="29">
        <v>195000</v>
      </c>
      <c r="G102" s="29">
        <v>0</v>
      </c>
      <c r="H102" s="29">
        <v>0</v>
      </c>
    </row>
    <row r="103" spans="1:8" ht="150.75" customHeight="1">
      <c r="A103" s="40">
        <v>92</v>
      </c>
      <c r="B103" s="77" t="s">
        <v>352</v>
      </c>
      <c r="C103" s="42" t="s">
        <v>64</v>
      </c>
      <c r="D103" s="19" t="s">
        <v>234</v>
      </c>
      <c r="E103" s="42"/>
      <c r="F103" s="29">
        <f>F104</f>
        <v>2340</v>
      </c>
      <c r="G103" s="29">
        <v>0</v>
      </c>
      <c r="H103" s="29">
        <v>0</v>
      </c>
    </row>
    <row r="104" spans="1:8" ht="38.25">
      <c r="A104" s="78">
        <v>93</v>
      </c>
      <c r="B104" s="77" t="s">
        <v>57</v>
      </c>
      <c r="C104" s="42" t="s">
        <v>64</v>
      </c>
      <c r="D104" s="19" t="s">
        <v>234</v>
      </c>
      <c r="E104" s="42" t="s">
        <v>58</v>
      </c>
      <c r="F104" s="29">
        <f>F105</f>
        <v>2340</v>
      </c>
      <c r="G104" s="29">
        <f>G105</f>
        <v>0</v>
      </c>
      <c r="H104" s="29">
        <f>H105</f>
        <v>0</v>
      </c>
    </row>
    <row r="105" spans="1:8" ht="38.25">
      <c r="A105" s="78">
        <v>94</v>
      </c>
      <c r="B105" s="77" t="s">
        <v>59</v>
      </c>
      <c r="C105" s="42" t="s">
        <v>64</v>
      </c>
      <c r="D105" s="19" t="s">
        <v>234</v>
      </c>
      <c r="E105" s="42" t="s">
        <v>60</v>
      </c>
      <c r="F105" s="29">
        <v>2340</v>
      </c>
      <c r="G105" s="29">
        <v>0</v>
      </c>
      <c r="H105" s="29">
        <v>0</v>
      </c>
    </row>
    <row r="106" spans="1:8" ht="186" customHeight="1">
      <c r="A106" s="78">
        <v>95</v>
      </c>
      <c r="B106" s="77" t="s">
        <v>245</v>
      </c>
      <c r="C106" s="42" t="s">
        <v>64</v>
      </c>
      <c r="D106" s="19">
        <v>120075000</v>
      </c>
      <c r="E106" s="42"/>
      <c r="F106" s="29">
        <f>F107</f>
        <v>1682350</v>
      </c>
      <c r="G106" s="29">
        <v>0</v>
      </c>
      <c r="H106" s="29">
        <v>0</v>
      </c>
    </row>
    <row r="107" spans="1:8" ht="38.25">
      <c r="A107" s="78">
        <v>96</v>
      </c>
      <c r="B107" s="77" t="s">
        <v>57</v>
      </c>
      <c r="C107" s="42" t="s">
        <v>64</v>
      </c>
      <c r="D107" s="19">
        <v>120075090</v>
      </c>
      <c r="E107" s="42" t="s">
        <v>58</v>
      </c>
      <c r="F107" s="29">
        <f>F108</f>
        <v>1682350</v>
      </c>
      <c r="G107" s="29">
        <f>G108</f>
        <v>0</v>
      </c>
      <c r="H107" s="29">
        <f>H108</f>
        <v>0</v>
      </c>
    </row>
    <row r="108" spans="1:8" ht="38.25">
      <c r="A108" s="40">
        <v>97</v>
      </c>
      <c r="B108" s="77" t="s">
        <v>59</v>
      </c>
      <c r="C108" s="42" t="s">
        <v>64</v>
      </c>
      <c r="D108" s="19">
        <v>120075090</v>
      </c>
      <c r="E108" s="42" t="s">
        <v>60</v>
      </c>
      <c r="F108" s="29">
        <v>1682350</v>
      </c>
      <c r="G108" s="29">
        <v>0</v>
      </c>
      <c r="H108" s="29">
        <v>0</v>
      </c>
    </row>
    <row r="109" spans="1:8" ht="201.75" customHeight="1">
      <c r="A109" s="78">
        <v>98</v>
      </c>
      <c r="B109" s="77" t="s">
        <v>328</v>
      </c>
      <c r="C109" s="42" t="s">
        <v>64</v>
      </c>
      <c r="D109" s="19" t="s">
        <v>233</v>
      </c>
      <c r="E109" s="42"/>
      <c r="F109" s="29">
        <f>F110</f>
        <v>20189</v>
      </c>
      <c r="G109" s="29">
        <v>0</v>
      </c>
      <c r="H109" s="29">
        <v>0</v>
      </c>
    </row>
    <row r="110" spans="1:8" ht="38.25">
      <c r="A110" s="78">
        <v>99</v>
      </c>
      <c r="B110" s="77" t="s">
        <v>57</v>
      </c>
      <c r="C110" s="42" t="s">
        <v>64</v>
      </c>
      <c r="D110" s="19" t="s">
        <v>233</v>
      </c>
      <c r="E110" s="42" t="s">
        <v>58</v>
      </c>
      <c r="F110" s="29">
        <f>F111</f>
        <v>20189</v>
      </c>
      <c r="G110" s="29">
        <f>G111</f>
        <v>0</v>
      </c>
      <c r="H110" s="29">
        <f>H111</f>
        <v>0</v>
      </c>
    </row>
    <row r="111" spans="1:8" ht="38.25">
      <c r="A111" s="78">
        <v>100</v>
      </c>
      <c r="B111" s="77" t="s">
        <v>59</v>
      </c>
      <c r="C111" s="42" t="s">
        <v>64</v>
      </c>
      <c r="D111" s="19" t="s">
        <v>233</v>
      </c>
      <c r="E111" s="42" t="s">
        <v>60</v>
      </c>
      <c r="F111" s="29">
        <v>20189</v>
      </c>
      <c r="G111" s="29">
        <v>0</v>
      </c>
      <c r="H111" s="29">
        <v>0</v>
      </c>
    </row>
    <row r="112" spans="1:8" ht="147.75" customHeight="1">
      <c r="A112" s="78">
        <v>101</v>
      </c>
      <c r="B112" s="77" t="s">
        <v>353</v>
      </c>
      <c r="C112" s="42" t="s">
        <v>64</v>
      </c>
      <c r="D112" s="19">
        <v>120081000</v>
      </c>
      <c r="E112" s="42"/>
      <c r="F112" s="29">
        <f aca="true" t="shared" si="16" ref="F112:H113">F113</f>
        <v>119400</v>
      </c>
      <c r="G112" s="29">
        <f t="shared" si="16"/>
        <v>210200</v>
      </c>
      <c r="H112" s="29">
        <f>H113</f>
        <v>218450</v>
      </c>
    </row>
    <row r="113" spans="1:8" ht="25.5" customHeight="1">
      <c r="A113" s="40">
        <v>102</v>
      </c>
      <c r="B113" s="77" t="s">
        <v>57</v>
      </c>
      <c r="C113" s="42" t="s">
        <v>64</v>
      </c>
      <c r="D113" s="19">
        <v>120081090</v>
      </c>
      <c r="E113" s="42" t="s">
        <v>58</v>
      </c>
      <c r="F113" s="29">
        <f t="shared" si="16"/>
        <v>119400</v>
      </c>
      <c r="G113" s="29">
        <f t="shared" si="16"/>
        <v>210200</v>
      </c>
      <c r="H113" s="29">
        <f t="shared" si="16"/>
        <v>218450</v>
      </c>
    </row>
    <row r="114" spans="1:8" ht="38.25">
      <c r="A114" s="78">
        <v>103</v>
      </c>
      <c r="B114" s="77" t="s">
        <v>59</v>
      </c>
      <c r="C114" s="42" t="s">
        <v>64</v>
      </c>
      <c r="D114" s="19">
        <v>120081090</v>
      </c>
      <c r="E114" s="42" t="s">
        <v>60</v>
      </c>
      <c r="F114" s="29">
        <v>119400</v>
      </c>
      <c r="G114" s="29">
        <f>'прил 6 -10стр'!H105</f>
        <v>210200</v>
      </c>
      <c r="H114" s="29">
        <f>'прил 6 -10стр'!I105</f>
        <v>218450</v>
      </c>
    </row>
    <row r="115" spans="1:8" ht="140.25" customHeight="1">
      <c r="A115" s="78">
        <v>104</v>
      </c>
      <c r="B115" s="48" t="s">
        <v>354</v>
      </c>
      <c r="C115" s="42" t="s">
        <v>64</v>
      </c>
      <c r="D115" s="19">
        <v>120082120</v>
      </c>
      <c r="E115" s="42" t="s">
        <v>60</v>
      </c>
      <c r="F115" s="29">
        <f>F116</f>
        <v>184000</v>
      </c>
      <c r="G115" s="29">
        <v>0</v>
      </c>
      <c r="H115" s="29">
        <v>0</v>
      </c>
    </row>
    <row r="116" spans="1:8" ht="38.25">
      <c r="A116" s="78">
        <v>105</v>
      </c>
      <c r="B116" s="77" t="s">
        <v>57</v>
      </c>
      <c r="C116" s="42" t="s">
        <v>64</v>
      </c>
      <c r="D116" s="19">
        <f>D115</f>
        <v>120082120</v>
      </c>
      <c r="E116" s="42" t="s">
        <v>58</v>
      </c>
      <c r="F116" s="29">
        <f>F117</f>
        <v>184000</v>
      </c>
      <c r="G116" s="29">
        <f>G117</f>
        <v>0</v>
      </c>
      <c r="H116" s="29">
        <f>H117</f>
        <v>0</v>
      </c>
    </row>
    <row r="117" spans="1:8" ht="38.25">
      <c r="A117" s="78">
        <v>106</v>
      </c>
      <c r="B117" s="77" t="s">
        <v>59</v>
      </c>
      <c r="C117" s="42" t="s">
        <v>64</v>
      </c>
      <c r="D117" s="19">
        <f>D116</f>
        <v>120082120</v>
      </c>
      <c r="E117" s="42" t="s">
        <v>60</v>
      </c>
      <c r="F117" s="29">
        <f>'прил 6 -10стр'!G108</f>
        <v>184000</v>
      </c>
      <c r="G117" s="29">
        <f>'прил 6 -10стр'!H108</f>
        <v>0</v>
      </c>
      <c r="H117" s="29">
        <f>'прил 6 -10стр'!I108</f>
        <v>0</v>
      </c>
    </row>
    <row r="118" spans="1:8" s="12" customFormat="1" ht="12.75">
      <c r="A118" s="40">
        <v>107</v>
      </c>
      <c r="B118" s="41" t="s">
        <v>3</v>
      </c>
      <c r="C118" s="25" t="s">
        <v>10</v>
      </c>
      <c r="D118" s="26"/>
      <c r="E118" s="40"/>
      <c r="F118" s="27">
        <f aca="true" t="shared" si="17" ref="F118:H120">F119</f>
        <v>3226227.62</v>
      </c>
      <c r="G118" s="27">
        <f t="shared" si="17"/>
        <v>1645946</v>
      </c>
      <c r="H118" s="27">
        <f t="shared" si="17"/>
        <v>1482798</v>
      </c>
    </row>
    <row r="119" spans="1:8" ht="12.75">
      <c r="A119" s="78">
        <v>108</v>
      </c>
      <c r="B119" s="77" t="s">
        <v>4</v>
      </c>
      <c r="C119" s="42" t="s">
        <v>11</v>
      </c>
      <c r="D119" s="19"/>
      <c r="E119" s="78"/>
      <c r="F119" s="29">
        <f t="shared" si="17"/>
        <v>3226227.62</v>
      </c>
      <c r="G119" s="29">
        <f t="shared" si="17"/>
        <v>1645946</v>
      </c>
      <c r="H119" s="29">
        <f t="shared" si="17"/>
        <v>1482798</v>
      </c>
    </row>
    <row r="120" spans="1:8" ht="63.75">
      <c r="A120" s="78">
        <v>109</v>
      </c>
      <c r="B120" s="77" t="s">
        <v>151</v>
      </c>
      <c r="C120" s="42" t="s">
        <v>11</v>
      </c>
      <c r="D120" s="19">
        <v>100000000</v>
      </c>
      <c r="E120" s="78"/>
      <c r="F120" s="29">
        <f t="shared" si="17"/>
        <v>3226227.62</v>
      </c>
      <c r="G120" s="29">
        <f t="shared" si="17"/>
        <v>1645946</v>
      </c>
      <c r="H120" s="29">
        <f t="shared" si="17"/>
        <v>1482798</v>
      </c>
    </row>
    <row r="121" spans="1:8" ht="25.5">
      <c r="A121" s="78">
        <v>110</v>
      </c>
      <c r="B121" s="77" t="s">
        <v>152</v>
      </c>
      <c r="C121" s="42" t="s">
        <v>11</v>
      </c>
      <c r="D121" s="19">
        <v>110000000</v>
      </c>
      <c r="E121" s="78"/>
      <c r="F121" s="29">
        <f>F128+F131+F134+F122+F125</f>
        <v>3226227.62</v>
      </c>
      <c r="G121" s="29">
        <f>G128+G131+G134</f>
        <v>1645946</v>
      </c>
      <c r="H121" s="29">
        <f>H128+H131+H134</f>
        <v>1482798</v>
      </c>
    </row>
    <row r="122" spans="1:8" ht="126" customHeight="1">
      <c r="A122" s="78">
        <v>111</v>
      </c>
      <c r="B122" s="77" t="s">
        <v>311</v>
      </c>
      <c r="C122" s="42" t="s">
        <v>11</v>
      </c>
      <c r="D122" s="19">
        <v>110070000</v>
      </c>
      <c r="E122" s="78"/>
      <c r="F122" s="29">
        <f>F123</f>
        <v>1463150</v>
      </c>
      <c r="G122" s="29">
        <v>0</v>
      </c>
      <c r="H122" s="29">
        <v>0</v>
      </c>
    </row>
    <row r="123" spans="1:8" ht="28.5" customHeight="1">
      <c r="A123" s="40">
        <v>112</v>
      </c>
      <c r="B123" s="77" t="s">
        <v>57</v>
      </c>
      <c r="C123" s="42" t="s">
        <v>11</v>
      </c>
      <c r="D123" s="19">
        <v>110076000</v>
      </c>
      <c r="E123" s="78">
        <v>200</v>
      </c>
      <c r="F123" s="29">
        <f aca="true" t="shared" si="18" ref="F123:H129">F124</f>
        <v>1463150</v>
      </c>
      <c r="G123" s="29">
        <f t="shared" si="18"/>
        <v>0</v>
      </c>
      <c r="H123" s="29">
        <f t="shared" si="18"/>
        <v>0</v>
      </c>
    </row>
    <row r="124" spans="1:8" ht="38.25">
      <c r="A124" s="78">
        <v>113</v>
      </c>
      <c r="B124" s="77" t="s">
        <v>59</v>
      </c>
      <c r="C124" s="42" t="s">
        <v>11</v>
      </c>
      <c r="D124" s="19">
        <v>110076410</v>
      </c>
      <c r="E124" s="78">
        <v>240</v>
      </c>
      <c r="F124" s="29">
        <v>1463150</v>
      </c>
      <c r="G124" s="29">
        <f>'прил 6 -10стр'!H118</f>
        <v>0</v>
      </c>
      <c r="H124" s="29">
        <f>'прил 6 -10стр'!I118</f>
        <v>0</v>
      </c>
    </row>
    <row r="125" spans="1:8" ht="99" customHeight="1">
      <c r="A125" s="78">
        <v>114</v>
      </c>
      <c r="B125" s="77" t="s">
        <v>322</v>
      </c>
      <c r="C125" s="42" t="s">
        <v>11</v>
      </c>
      <c r="D125" s="19" t="s">
        <v>323</v>
      </c>
      <c r="E125" s="78"/>
      <c r="F125" s="29">
        <f>F126</f>
        <v>271733</v>
      </c>
      <c r="G125" s="29">
        <v>0</v>
      </c>
      <c r="H125" s="29">
        <v>0</v>
      </c>
    </row>
    <row r="126" spans="1:8" ht="38.25">
      <c r="A126" s="40">
        <v>115</v>
      </c>
      <c r="B126" s="77" t="s">
        <v>57</v>
      </c>
      <c r="C126" s="42" t="s">
        <v>11</v>
      </c>
      <c r="D126" s="19" t="str">
        <f>D125</f>
        <v>01100S6410</v>
      </c>
      <c r="E126" s="78">
        <v>200</v>
      </c>
      <c r="F126" s="29">
        <f t="shared" si="18"/>
        <v>271733</v>
      </c>
      <c r="G126" s="29">
        <f t="shared" si="18"/>
        <v>0</v>
      </c>
      <c r="H126" s="29">
        <f t="shared" si="18"/>
        <v>0</v>
      </c>
    </row>
    <row r="127" spans="1:8" ht="38.25">
      <c r="A127" s="78">
        <v>116</v>
      </c>
      <c r="B127" s="77" t="s">
        <v>59</v>
      </c>
      <c r="C127" s="42" t="s">
        <v>11</v>
      </c>
      <c r="D127" s="19" t="str">
        <f>D126</f>
        <v>01100S6410</v>
      </c>
      <c r="E127" s="78">
        <v>240</v>
      </c>
      <c r="F127" s="29">
        <v>271733</v>
      </c>
      <c r="G127" s="29">
        <v>0</v>
      </c>
      <c r="H127" s="29">
        <v>0</v>
      </c>
    </row>
    <row r="128" spans="1:8" ht="98.25" customHeight="1">
      <c r="A128" s="78">
        <v>117</v>
      </c>
      <c r="B128" s="77" t="s">
        <v>150</v>
      </c>
      <c r="C128" s="42" t="s">
        <v>11</v>
      </c>
      <c r="D128" s="19">
        <v>110081000</v>
      </c>
      <c r="E128" s="78"/>
      <c r="F128" s="29">
        <f t="shared" si="18"/>
        <v>1215084.62</v>
      </c>
      <c r="G128" s="29">
        <v>1516196</v>
      </c>
      <c r="H128" s="29">
        <f>H129</f>
        <v>1353048</v>
      </c>
    </row>
    <row r="129" spans="1:8" ht="28.5" customHeight="1">
      <c r="A129" s="78">
        <v>118</v>
      </c>
      <c r="B129" s="77" t="s">
        <v>57</v>
      </c>
      <c r="C129" s="42" t="s">
        <v>11</v>
      </c>
      <c r="D129" s="19">
        <v>110081010</v>
      </c>
      <c r="E129" s="78">
        <v>200</v>
      </c>
      <c r="F129" s="29">
        <f t="shared" si="18"/>
        <v>1215084.62</v>
      </c>
      <c r="G129" s="29">
        <f t="shared" si="18"/>
        <v>1516217</v>
      </c>
      <c r="H129" s="29">
        <f t="shared" si="18"/>
        <v>1353048</v>
      </c>
    </row>
    <row r="130" spans="1:8" ht="38.25">
      <c r="A130" s="78">
        <v>119</v>
      </c>
      <c r="B130" s="77" t="s">
        <v>59</v>
      </c>
      <c r="C130" s="42" t="s">
        <v>11</v>
      </c>
      <c r="D130" s="19">
        <v>110081010</v>
      </c>
      <c r="E130" s="78">
        <v>240</v>
      </c>
      <c r="F130" s="29">
        <f>'прил 6 -10стр'!G121</f>
        <v>1215084.62</v>
      </c>
      <c r="G130" s="29">
        <v>1516217</v>
      </c>
      <c r="H130" s="29">
        <v>1353048</v>
      </c>
    </row>
    <row r="131" spans="1:8" ht="123" customHeight="1">
      <c r="A131" s="40">
        <v>120</v>
      </c>
      <c r="B131" s="77" t="s">
        <v>153</v>
      </c>
      <c r="C131" s="42" t="s">
        <v>11</v>
      </c>
      <c r="D131" s="19">
        <v>110081040</v>
      </c>
      <c r="E131" s="78"/>
      <c r="F131" s="29">
        <f aca="true" t="shared" si="19" ref="F131:H132">F132</f>
        <v>158510</v>
      </c>
      <c r="G131" s="29">
        <f t="shared" si="19"/>
        <v>12000</v>
      </c>
      <c r="H131" s="29">
        <f t="shared" si="19"/>
        <v>12000</v>
      </c>
    </row>
    <row r="132" spans="1:8" ht="38.25">
      <c r="A132" s="78">
        <v>121</v>
      </c>
      <c r="B132" s="77" t="s">
        <v>57</v>
      </c>
      <c r="C132" s="42" t="s">
        <v>11</v>
      </c>
      <c r="D132" s="19">
        <v>110081040</v>
      </c>
      <c r="E132" s="78">
        <v>200</v>
      </c>
      <c r="F132" s="29">
        <f t="shared" si="19"/>
        <v>158510</v>
      </c>
      <c r="G132" s="29">
        <f t="shared" si="19"/>
        <v>12000</v>
      </c>
      <c r="H132" s="29">
        <f t="shared" si="19"/>
        <v>12000</v>
      </c>
    </row>
    <row r="133" spans="1:8" ht="38.25">
      <c r="A133" s="78">
        <v>122</v>
      </c>
      <c r="B133" s="77" t="s">
        <v>59</v>
      </c>
      <c r="C133" s="42" t="s">
        <v>11</v>
      </c>
      <c r="D133" s="19">
        <v>110081040</v>
      </c>
      <c r="E133" s="78">
        <v>240</v>
      </c>
      <c r="F133" s="29">
        <f>'прил 6 -10стр'!G124</f>
        <v>158510</v>
      </c>
      <c r="G133" s="29">
        <f>'прил 6 -10стр'!H124</f>
        <v>12000</v>
      </c>
      <c r="H133" s="29">
        <f>'прил 6 -10стр'!I124</f>
        <v>12000</v>
      </c>
    </row>
    <row r="134" spans="1:8" ht="127.5">
      <c r="A134" s="78">
        <v>123</v>
      </c>
      <c r="B134" s="77" t="s">
        <v>154</v>
      </c>
      <c r="C134" s="42" t="s">
        <v>11</v>
      </c>
      <c r="D134" s="19">
        <v>110081000</v>
      </c>
      <c r="E134" s="78"/>
      <c r="F134" s="29">
        <f aca="true" t="shared" si="20" ref="F134:H135">F135</f>
        <v>117750</v>
      </c>
      <c r="G134" s="29">
        <f t="shared" si="20"/>
        <v>117750</v>
      </c>
      <c r="H134" s="29">
        <f t="shared" si="20"/>
        <v>117750</v>
      </c>
    </row>
    <row r="135" spans="1:8" ht="38.25">
      <c r="A135" s="78">
        <v>124</v>
      </c>
      <c r="B135" s="77" t="s">
        <v>57</v>
      </c>
      <c r="C135" s="42" t="s">
        <v>11</v>
      </c>
      <c r="D135" s="19">
        <v>110081050</v>
      </c>
      <c r="E135" s="78">
        <v>200</v>
      </c>
      <c r="F135" s="29">
        <f t="shared" si="20"/>
        <v>117750</v>
      </c>
      <c r="G135" s="29">
        <f t="shared" si="20"/>
        <v>117750</v>
      </c>
      <c r="H135" s="29">
        <f t="shared" si="20"/>
        <v>117750</v>
      </c>
    </row>
    <row r="136" spans="1:8" ht="38.25">
      <c r="A136" s="40">
        <v>125</v>
      </c>
      <c r="B136" s="77" t="s">
        <v>59</v>
      </c>
      <c r="C136" s="42" t="s">
        <v>11</v>
      </c>
      <c r="D136" s="19">
        <v>110081050</v>
      </c>
      <c r="E136" s="78">
        <v>240</v>
      </c>
      <c r="F136" s="29">
        <v>117750</v>
      </c>
      <c r="G136" s="29">
        <v>117750</v>
      </c>
      <c r="H136" s="29">
        <v>117750</v>
      </c>
    </row>
    <row r="137" spans="1:8" s="12" customFormat="1" ht="12.75">
      <c r="A137" s="78">
        <v>126</v>
      </c>
      <c r="B137" s="41" t="s">
        <v>21</v>
      </c>
      <c r="C137" s="25" t="s">
        <v>12</v>
      </c>
      <c r="D137" s="26"/>
      <c r="E137" s="40"/>
      <c r="F137" s="27">
        <f aca="true" t="shared" si="21" ref="F137:H139">F138</f>
        <v>1175630.98</v>
      </c>
      <c r="G137" s="27">
        <f t="shared" si="21"/>
        <v>1171817</v>
      </c>
      <c r="H137" s="27">
        <f t="shared" si="21"/>
        <v>1171817</v>
      </c>
    </row>
    <row r="138" spans="1:8" ht="12.75">
      <c r="A138" s="78">
        <v>127</v>
      </c>
      <c r="B138" s="77" t="s">
        <v>5</v>
      </c>
      <c r="C138" s="42" t="s">
        <v>13</v>
      </c>
      <c r="D138" s="19"/>
      <c r="E138" s="42"/>
      <c r="F138" s="29">
        <f>F139+F145+F149</f>
        <v>1175630.98</v>
      </c>
      <c r="G138" s="29">
        <f t="shared" si="21"/>
        <v>1171817</v>
      </c>
      <c r="H138" s="29">
        <f t="shared" si="21"/>
        <v>1171817</v>
      </c>
    </row>
    <row r="139" spans="1:8" ht="38.25">
      <c r="A139" s="78">
        <v>128</v>
      </c>
      <c r="B139" s="77" t="s">
        <v>177</v>
      </c>
      <c r="C139" s="42" t="s">
        <v>13</v>
      </c>
      <c r="D139" s="19">
        <v>100000000</v>
      </c>
      <c r="E139" s="42"/>
      <c r="F139" s="29">
        <f>F140</f>
        <v>1111659</v>
      </c>
      <c r="G139" s="29">
        <f t="shared" si="21"/>
        <v>1171817</v>
      </c>
      <c r="H139" s="29">
        <f t="shared" si="21"/>
        <v>1171817</v>
      </c>
    </row>
    <row r="140" spans="1:8" ht="25.5">
      <c r="A140" s="78">
        <v>129</v>
      </c>
      <c r="B140" s="77" t="s">
        <v>159</v>
      </c>
      <c r="C140" s="42" t="s">
        <v>13</v>
      </c>
      <c r="D140" s="19">
        <v>140000000</v>
      </c>
      <c r="E140" s="42"/>
      <c r="F140" s="29">
        <f aca="true" t="shared" si="22" ref="F140:H142">F141</f>
        <v>1111659</v>
      </c>
      <c r="G140" s="29">
        <f t="shared" si="22"/>
        <v>1171817</v>
      </c>
      <c r="H140" s="29">
        <f t="shared" si="22"/>
        <v>1171817</v>
      </c>
    </row>
    <row r="141" spans="1:8" ht="94.5" customHeight="1">
      <c r="A141" s="40">
        <v>130</v>
      </c>
      <c r="B141" s="77" t="s">
        <v>330</v>
      </c>
      <c r="C141" s="42" t="s">
        <v>13</v>
      </c>
      <c r="D141" s="19">
        <v>140080000</v>
      </c>
      <c r="E141" s="42"/>
      <c r="F141" s="29">
        <f t="shared" si="22"/>
        <v>1111659</v>
      </c>
      <c r="G141" s="29">
        <f>G142</f>
        <v>1171817</v>
      </c>
      <c r="H141" s="29">
        <f t="shared" si="22"/>
        <v>1171817</v>
      </c>
    </row>
    <row r="142" spans="1:8" ht="38.25">
      <c r="A142" s="78">
        <v>131</v>
      </c>
      <c r="B142" s="77" t="s">
        <v>77</v>
      </c>
      <c r="C142" s="42" t="s">
        <v>13</v>
      </c>
      <c r="D142" s="19">
        <v>140082000</v>
      </c>
      <c r="E142" s="42" t="s">
        <v>74</v>
      </c>
      <c r="F142" s="29">
        <f>F143</f>
        <v>1111659</v>
      </c>
      <c r="G142" s="29">
        <f t="shared" si="22"/>
        <v>1171817</v>
      </c>
      <c r="H142" s="29">
        <f>H143</f>
        <v>1171817</v>
      </c>
    </row>
    <row r="143" spans="1:8" ht="21.75" customHeight="1">
      <c r="A143" s="78">
        <v>132</v>
      </c>
      <c r="B143" s="44" t="s">
        <v>78</v>
      </c>
      <c r="C143" s="42" t="s">
        <v>13</v>
      </c>
      <c r="D143" s="19">
        <f>D142</f>
        <v>140082000</v>
      </c>
      <c r="E143" s="42" t="s">
        <v>73</v>
      </c>
      <c r="F143" s="29">
        <v>1111659</v>
      </c>
      <c r="G143" s="29">
        <v>1171817</v>
      </c>
      <c r="H143" s="29">
        <v>1171817</v>
      </c>
    </row>
    <row r="144" spans="1:8" ht="27" customHeight="1">
      <c r="A144" s="78">
        <v>133</v>
      </c>
      <c r="B144" s="44" t="s">
        <v>327</v>
      </c>
      <c r="C144" s="42" t="s">
        <v>13</v>
      </c>
      <c r="D144" s="19">
        <v>210000000</v>
      </c>
      <c r="E144" s="42"/>
      <c r="F144" s="29">
        <f>F145</f>
        <v>2740.78</v>
      </c>
      <c r="G144" s="29"/>
      <c r="H144" s="29"/>
    </row>
    <row r="145" spans="1:8" ht="77.25" customHeight="1">
      <c r="A145" s="78">
        <v>134</v>
      </c>
      <c r="B145" s="44" t="s">
        <v>302</v>
      </c>
      <c r="C145" s="42" t="s">
        <v>13</v>
      </c>
      <c r="D145" s="19">
        <v>210080000</v>
      </c>
      <c r="E145" s="42"/>
      <c r="F145" s="29">
        <f>F146</f>
        <v>2740.78</v>
      </c>
      <c r="G145" s="29"/>
      <c r="H145" s="29"/>
    </row>
    <row r="146" spans="1:8" ht="40.5" customHeight="1">
      <c r="A146" s="40">
        <v>135</v>
      </c>
      <c r="B146" s="44" t="s">
        <v>303</v>
      </c>
      <c r="C146" s="42" t="s">
        <v>13</v>
      </c>
      <c r="D146" s="19">
        <v>210080600</v>
      </c>
      <c r="E146" s="42" t="s">
        <v>300</v>
      </c>
      <c r="F146" s="29">
        <f>F147</f>
        <v>2740.78</v>
      </c>
      <c r="G146" s="29"/>
      <c r="H146" s="29"/>
    </row>
    <row r="147" spans="1:8" ht="21.75" customHeight="1">
      <c r="A147" s="78">
        <v>136</v>
      </c>
      <c r="B147" s="44" t="s">
        <v>78</v>
      </c>
      <c r="C147" s="42" t="s">
        <v>13</v>
      </c>
      <c r="D147" s="19">
        <v>210080610</v>
      </c>
      <c r="E147" s="42" t="s">
        <v>301</v>
      </c>
      <c r="F147" s="29">
        <v>2740.78</v>
      </c>
      <c r="G147" s="29"/>
      <c r="H147" s="29"/>
    </row>
    <row r="148" spans="1:8" ht="28.5" customHeight="1">
      <c r="A148" s="78">
        <v>137</v>
      </c>
      <c r="B148" s="44" t="s">
        <v>159</v>
      </c>
      <c r="C148" s="42" t="s">
        <v>13</v>
      </c>
      <c r="D148" s="19">
        <v>210080000</v>
      </c>
      <c r="E148" s="42"/>
      <c r="F148" s="29">
        <f>F149</f>
        <v>61231.2</v>
      </c>
      <c r="G148" s="29"/>
      <c r="H148" s="29"/>
    </row>
    <row r="149" spans="1:8" ht="77.25" customHeight="1">
      <c r="A149" s="78">
        <v>138</v>
      </c>
      <c r="B149" s="44" t="s">
        <v>355</v>
      </c>
      <c r="C149" s="42" t="s">
        <v>13</v>
      </c>
      <c r="D149" s="19">
        <v>220080600</v>
      </c>
      <c r="E149" s="42"/>
      <c r="F149" s="29">
        <f>F150</f>
        <v>61231.2</v>
      </c>
      <c r="G149" s="29"/>
      <c r="H149" s="29"/>
    </row>
    <row r="150" spans="1:8" ht="39.75" customHeight="1">
      <c r="A150" s="78">
        <v>139</v>
      </c>
      <c r="B150" s="44" t="s">
        <v>303</v>
      </c>
      <c r="C150" s="42" t="s">
        <v>13</v>
      </c>
      <c r="D150" s="19">
        <v>20080610</v>
      </c>
      <c r="E150" s="42" t="s">
        <v>300</v>
      </c>
      <c r="F150" s="29">
        <f>F151</f>
        <v>61231.2</v>
      </c>
      <c r="G150" s="29"/>
      <c r="H150" s="29"/>
    </row>
    <row r="151" spans="1:8" ht="21.75" customHeight="1">
      <c r="A151" s="40">
        <v>140</v>
      </c>
      <c r="B151" s="44" t="s">
        <v>78</v>
      </c>
      <c r="C151" s="42" t="s">
        <v>13</v>
      </c>
      <c r="D151" s="19">
        <v>220080610</v>
      </c>
      <c r="E151" s="42" t="s">
        <v>301</v>
      </c>
      <c r="F151" s="29">
        <v>61231.2</v>
      </c>
      <c r="G151" s="29"/>
      <c r="H151" s="29"/>
    </row>
    <row r="152" spans="1:8" s="12" customFormat="1" ht="12.75">
      <c r="A152" s="78">
        <v>141</v>
      </c>
      <c r="B152" s="24" t="s">
        <v>155</v>
      </c>
      <c r="C152" s="25" t="s">
        <v>156</v>
      </c>
      <c r="D152" s="26"/>
      <c r="E152" s="25"/>
      <c r="F152" s="27">
        <f aca="true" t="shared" si="23" ref="F152:G154">F153</f>
        <v>49280</v>
      </c>
      <c r="G152" s="27">
        <f t="shared" si="23"/>
        <v>67200</v>
      </c>
      <c r="H152" s="27">
        <f>H153</f>
        <v>67200</v>
      </c>
    </row>
    <row r="153" spans="1:8" ht="25.5">
      <c r="A153" s="78">
        <v>142</v>
      </c>
      <c r="B153" s="44" t="s">
        <v>157</v>
      </c>
      <c r="C153" s="42" t="s">
        <v>158</v>
      </c>
      <c r="D153" s="19"/>
      <c r="E153" s="42"/>
      <c r="F153" s="29">
        <f t="shared" si="23"/>
        <v>49280</v>
      </c>
      <c r="G153" s="29">
        <f t="shared" si="23"/>
        <v>67200</v>
      </c>
      <c r="H153" s="29">
        <f>H154</f>
        <v>67200</v>
      </c>
    </row>
    <row r="154" spans="1:8" ht="63.75">
      <c r="A154" s="40">
        <v>143</v>
      </c>
      <c r="B154" s="44" t="s">
        <v>161</v>
      </c>
      <c r="C154" s="42" t="s">
        <v>158</v>
      </c>
      <c r="D154" s="19">
        <v>100000000</v>
      </c>
      <c r="E154" s="42"/>
      <c r="F154" s="29">
        <f t="shared" si="23"/>
        <v>49280</v>
      </c>
      <c r="G154" s="29">
        <f t="shared" si="23"/>
        <v>67200</v>
      </c>
      <c r="H154" s="29">
        <f>H155</f>
        <v>67200</v>
      </c>
    </row>
    <row r="155" spans="1:8" ht="25.5">
      <c r="A155" s="78">
        <v>144</v>
      </c>
      <c r="B155" s="44" t="s">
        <v>162</v>
      </c>
      <c r="C155" s="42" t="s">
        <v>158</v>
      </c>
      <c r="D155" s="19">
        <v>1400000000</v>
      </c>
      <c r="E155" s="42"/>
      <c r="F155" s="29">
        <f>F156+F159</f>
        <v>49280</v>
      </c>
      <c r="G155" s="29">
        <f>G156+G159</f>
        <v>67200</v>
      </c>
      <c r="H155" s="29">
        <f>H156+H159</f>
        <v>67200</v>
      </c>
    </row>
    <row r="156" spans="1:8" ht="114.75" customHeight="1">
      <c r="A156" s="78">
        <v>145</v>
      </c>
      <c r="B156" s="44" t="s">
        <v>167</v>
      </c>
      <c r="C156" s="42" t="s">
        <v>158</v>
      </c>
      <c r="D156" s="19">
        <v>140070000</v>
      </c>
      <c r="E156" s="42"/>
      <c r="F156" s="29">
        <f aca="true" t="shared" si="24" ref="F156:H157">F157</f>
        <v>44000</v>
      </c>
      <c r="G156" s="29">
        <f t="shared" si="24"/>
        <v>60000</v>
      </c>
      <c r="H156" s="29">
        <f t="shared" si="24"/>
        <v>60000</v>
      </c>
    </row>
    <row r="157" spans="1:8" ht="28.5" customHeight="1">
      <c r="A157" s="78">
        <v>146</v>
      </c>
      <c r="B157" s="77" t="s">
        <v>57</v>
      </c>
      <c r="C157" s="42" t="s">
        <v>158</v>
      </c>
      <c r="D157" s="19">
        <v>140075000</v>
      </c>
      <c r="E157" s="42" t="s">
        <v>58</v>
      </c>
      <c r="F157" s="29">
        <f t="shared" si="24"/>
        <v>44000</v>
      </c>
      <c r="G157" s="29">
        <f t="shared" si="24"/>
        <v>60000</v>
      </c>
      <c r="H157" s="29">
        <f t="shared" si="24"/>
        <v>60000</v>
      </c>
    </row>
    <row r="158" spans="1:8" ht="38.25">
      <c r="A158" s="78">
        <v>147</v>
      </c>
      <c r="B158" s="77" t="s">
        <v>59</v>
      </c>
      <c r="C158" s="42" t="s">
        <v>158</v>
      </c>
      <c r="D158" s="19">
        <v>140075550</v>
      </c>
      <c r="E158" s="42" t="s">
        <v>60</v>
      </c>
      <c r="F158" s="29">
        <v>44000</v>
      </c>
      <c r="G158" s="29">
        <v>60000</v>
      </c>
      <c r="H158" s="29">
        <v>60000</v>
      </c>
    </row>
    <row r="159" spans="1:8" ht="126" customHeight="1">
      <c r="A159" s="40">
        <v>148</v>
      </c>
      <c r="B159" s="44" t="s">
        <v>356</v>
      </c>
      <c r="C159" s="42" t="s">
        <v>158</v>
      </c>
      <c r="D159" s="19" t="s">
        <v>93</v>
      </c>
      <c r="E159" s="42" t="s">
        <v>58</v>
      </c>
      <c r="F159" s="29">
        <f aca="true" t="shared" si="25" ref="F159:H160">F160</f>
        <v>5280</v>
      </c>
      <c r="G159" s="29">
        <f>G160</f>
        <v>7200</v>
      </c>
      <c r="H159" s="29">
        <f>H160</f>
        <v>7200</v>
      </c>
    </row>
    <row r="160" spans="1:8" ht="38.25">
      <c r="A160" s="78">
        <v>149</v>
      </c>
      <c r="B160" s="77" t="s">
        <v>57</v>
      </c>
      <c r="C160" s="42" t="s">
        <v>158</v>
      </c>
      <c r="D160" s="19" t="s">
        <v>93</v>
      </c>
      <c r="E160" s="42" t="s">
        <v>58</v>
      </c>
      <c r="F160" s="29">
        <f t="shared" si="25"/>
        <v>5280</v>
      </c>
      <c r="G160" s="29">
        <f t="shared" si="25"/>
        <v>7200</v>
      </c>
      <c r="H160" s="29">
        <f t="shared" si="25"/>
        <v>7200</v>
      </c>
    </row>
    <row r="161" spans="1:8" ht="38.25">
      <c r="A161" s="78">
        <v>150</v>
      </c>
      <c r="B161" s="77" t="s">
        <v>59</v>
      </c>
      <c r="C161" s="42" t="s">
        <v>158</v>
      </c>
      <c r="D161" s="19" t="s">
        <v>93</v>
      </c>
      <c r="E161" s="42" t="s">
        <v>60</v>
      </c>
      <c r="F161" s="29">
        <v>5280</v>
      </c>
      <c r="G161" s="29">
        <v>7200</v>
      </c>
      <c r="H161" s="29">
        <v>7200</v>
      </c>
    </row>
    <row r="162" spans="1:8" ht="12.75">
      <c r="A162" s="78">
        <v>151</v>
      </c>
      <c r="B162" s="24" t="str">
        <f>'прил 6 -10стр'!B150</f>
        <v>Социальная политика</v>
      </c>
      <c r="C162" s="42" t="s">
        <v>308</v>
      </c>
      <c r="D162" s="19"/>
      <c r="E162" s="42"/>
      <c r="F162" s="29">
        <f>F163</f>
        <v>43698.16</v>
      </c>
      <c r="G162" s="29"/>
      <c r="H162" s="29"/>
    </row>
    <row r="163" spans="1:8" ht="12.75">
      <c r="A163" s="78">
        <v>152</v>
      </c>
      <c r="B163" s="24" t="str">
        <f>'прил 6 -10стр'!B151</f>
        <v>Пенсионное обеспечение</v>
      </c>
      <c r="C163" s="42" t="s">
        <v>307</v>
      </c>
      <c r="D163" s="19"/>
      <c r="E163" s="42"/>
      <c r="F163" s="29">
        <f>F164</f>
        <v>43698.16</v>
      </c>
      <c r="G163" s="29"/>
      <c r="H163" s="29"/>
    </row>
    <row r="164" spans="1:8" ht="63.75" customHeight="1">
      <c r="A164" s="40">
        <v>153</v>
      </c>
      <c r="B164" s="44" t="s">
        <v>161</v>
      </c>
      <c r="C164" s="42" t="s">
        <v>307</v>
      </c>
      <c r="D164" s="19">
        <v>100000000</v>
      </c>
      <c r="E164" s="42"/>
      <c r="F164" s="29">
        <f>F165</f>
        <v>43698.16</v>
      </c>
      <c r="G164" s="29">
        <f>G165</f>
        <v>0</v>
      </c>
      <c r="H164" s="29">
        <f>H165</f>
        <v>0</v>
      </c>
    </row>
    <row r="165" spans="1:8" ht="30" customHeight="1">
      <c r="A165" s="78">
        <v>154</v>
      </c>
      <c r="B165" s="44" t="str">
        <f>'прил 6 -10стр'!B153</f>
        <v>Подпрограмма "Прочие мероприятия Галанинского сельсовета"</v>
      </c>
      <c r="C165" s="42" t="s">
        <v>307</v>
      </c>
      <c r="D165" s="19">
        <v>140080000</v>
      </c>
      <c r="E165" s="42"/>
      <c r="F165" s="29">
        <f>F167</f>
        <v>43698.16</v>
      </c>
      <c r="G165" s="29"/>
      <c r="H165" s="29"/>
    </row>
    <row r="166" spans="1:8" ht="199.5" customHeight="1">
      <c r="A166" s="78">
        <v>155</v>
      </c>
      <c r="B166" s="44" t="s">
        <v>325</v>
      </c>
      <c r="C166" s="42" t="s">
        <v>307</v>
      </c>
      <c r="D166" s="19">
        <v>140082000</v>
      </c>
      <c r="E166" s="42"/>
      <c r="F166" s="29">
        <v>43698</v>
      </c>
      <c r="G166" s="29"/>
      <c r="H166" s="29"/>
    </row>
    <row r="167" spans="1:8" ht="30" customHeight="1">
      <c r="A167" s="78">
        <v>156</v>
      </c>
      <c r="B167" s="77" t="s">
        <v>57</v>
      </c>
      <c r="C167" s="42" t="s">
        <v>307</v>
      </c>
      <c r="D167" s="19">
        <v>140082100</v>
      </c>
      <c r="E167" s="42" t="s">
        <v>74</v>
      </c>
      <c r="F167" s="29">
        <f>F168</f>
        <v>43698.16</v>
      </c>
      <c r="G167" s="29"/>
      <c r="H167" s="29"/>
    </row>
    <row r="168" spans="1:8" ht="32.25" customHeight="1">
      <c r="A168" s="78">
        <v>157</v>
      </c>
      <c r="B168" s="44" t="str">
        <f>B175</f>
        <v>Иные закупки товаров, работ и услуг для обеспечения государственных (муниципальных) нужд</v>
      </c>
      <c r="C168" s="42" t="s">
        <v>307</v>
      </c>
      <c r="D168" s="19">
        <v>140082110</v>
      </c>
      <c r="E168" s="42" t="s">
        <v>73</v>
      </c>
      <c r="F168" s="29">
        <v>43698.16</v>
      </c>
      <c r="G168" s="29"/>
      <c r="H168" s="29"/>
    </row>
    <row r="169" spans="1:8" s="12" customFormat="1" ht="12.75">
      <c r="A169" s="40">
        <v>158</v>
      </c>
      <c r="B169" s="24" t="str">
        <f>'прил 5 РП'!B30</f>
        <v>Физическая культура и спорт</v>
      </c>
      <c r="C169" s="25" t="s">
        <v>214</v>
      </c>
      <c r="D169" s="26"/>
      <c r="E169" s="25"/>
      <c r="F169" s="27">
        <f aca="true" t="shared" si="26" ref="F169:G172">F170</f>
        <v>40272</v>
      </c>
      <c r="G169" s="27">
        <f t="shared" si="26"/>
        <v>0</v>
      </c>
      <c r="H169" s="27">
        <f>H170</f>
        <v>0</v>
      </c>
    </row>
    <row r="170" spans="1:8" ht="12.75">
      <c r="A170" s="78">
        <v>159</v>
      </c>
      <c r="B170" s="44" t="str">
        <f>'прил 5 РП'!B31</f>
        <v>Физическая культура </v>
      </c>
      <c r="C170" s="42" t="s">
        <v>215</v>
      </c>
      <c r="D170" s="19"/>
      <c r="E170" s="42"/>
      <c r="F170" s="29">
        <f>F172</f>
        <v>40272</v>
      </c>
      <c r="G170" s="29">
        <f>G172</f>
        <v>0</v>
      </c>
      <c r="H170" s="29">
        <f>H172</f>
        <v>0</v>
      </c>
    </row>
    <row r="171" spans="1:8" ht="12.75">
      <c r="A171" s="78">
        <v>160</v>
      </c>
      <c r="B171" s="44" t="s">
        <v>326</v>
      </c>
      <c r="C171" s="42"/>
      <c r="D171" s="19"/>
      <c r="E171" s="42"/>
      <c r="F171" s="29"/>
      <c r="G171" s="29"/>
      <c r="H171" s="29"/>
    </row>
    <row r="172" spans="1:8" ht="25.5">
      <c r="A172" s="78">
        <v>161</v>
      </c>
      <c r="B172" s="44" t="s">
        <v>219</v>
      </c>
      <c r="C172" s="42" t="s">
        <v>215</v>
      </c>
      <c r="D172" s="19">
        <v>220000000</v>
      </c>
      <c r="E172" s="42"/>
      <c r="F172" s="29">
        <f t="shared" si="26"/>
        <v>40272</v>
      </c>
      <c r="G172" s="29">
        <f t="shared" si="26"/>
        <v>0</v>
      </c>
      <c r="H172" s="29">
        <f>H173</f>
        <v>0</v>
      </c>
    </row>
    <row r="173" spans="1:8" ht="89.25">
      <c r="A173" s="78">
        <v>162</v>
      </c>
      <c r="B173" s="44" t="s">
        <v>220</v>
      </c>
      <c r="C173" s="42" t="s">
        <v>215</v>
      </c>
      <c r="D173" s="19">
        <v>220080000</v>
      </c>
      <c r="E173" s="42" t="s">
        <v>102</v>
      </c>
      <c r="F173" s="29">
        <f>F174</f>
        <v>40272</v>
      </c>
      <c r="G173" s="29">
        <v>0</v>
      </c>
      <c r="H173" s="29">
        <v>0</v>
      </c>
    </row>
    <row r="174" spans="1:8" ht="27.75" customHeight="1">
      <c r="A174" s="40">
        <v>163</v>
      </c>
      <c r="B174" s="77" t="s">
        <v>57</v>
      </c>
      <c r="C174" s="42" t="s">
        <v>215</v>
      </c>
      <c r="D174" s="19">
        <v>220080600</v>
      </c>
      <c r="E174" s="42" t="s">
        <v>58</v>
      </c>
      <c r="F174" s="29">
        <f aca="true" t="shared" si="27" ref="F174:H180">F175</f>
        <v>40272</v>
      </c>
      <c r="G174" s="29">
        <f t="shared" si="27"/>
        <v>0</v>
      </c>
      <c r="H174" s="29">
        <f t="shared" si="27"/>
        <v>0</v>
      </c>
    </row>
    <row r="175" spans="1:8" ht="38.25">
      <c r="A175" s="78">
        <v>164</v>
      </c>
      <c r="B175" s="77" t="s">
        <v>59</v>
      </c>
      <c r="C175" s="42" t="s">
        <v>215</v>
      </c>
      <c r="D175" s="19">
        <v>220080610</v>
      </c>
      <c r="E175" s="42" t="s">
        <v>60</v>
      </c>
      <c r="F175" s="29">
        <f>'прил 6 -10стр'!G161</f>
        <v>40272</v>
      </c>
      <c r="G175" s="29">
        <v>0</v>
      </c>
      <c r="H175" s="29">
        <v>0</v>
      </c>
    </row>
    <row r="176" spans="1:8" s="12" customFormat="1" ht="25.5">
      <c r="A176" s="78">
        <v>165</v>
      </c>
      <c r="B176" s="24" t="s">
        <v>212</v>
      </c>
      <c r="C176" s="25" t="s">
        <v>213</v>
      </c>
      <c r="D176" s="26"/>
      <c r="E176" s="25"/>
      <c r="F176" s="27">
        <f>F177</f>
        <v>13417</v>
      </c>
      <c r="G176" s="27">
        <f>G177</f>
        <v>13417</v>
      </c>
      <c r="H176" s="27">
        <f>H177</f>
        <v>13417</v>
      </c>
    </row>
    <row r="177" spans="1:8" ht="25.5">
      <c r="A177" s="78">
        <v>166</v>
      </c>
      <c r="B177" s="44" t="s">
        <v>212</v>
      </c>
      <c r="C177" s="42" t="s">
        <v>211</v>
      </c>
      <c r="D177" s="19"/>
      <c r="E177" s="42"/>
      <c r="F177" s="29">
        <f t="shared" si="27"/>
        <v>13417</v>
      </c>
      <c r="G177" s="29">
        <f t="shared" si="27"/>
        <v>13417</v>
      </c>
      <c r="H177" s="29">
        <f t="shared" si="27"/>
        <v>13417</v>
      </c>
    </row>
    <row r="178" spans="1:8" ht="25.5">
      <c r="A178" s="78">
        <v>167</v>
      </c>
      <c r="B178" s="44" t="s">
        <v>212</v>
      </c>
      <c r="C178" s="42" t="s">
        <v>211</v>
      </c>
      <c r="D178" s="19">
        <v>8110000000</v>
      </c>
      <c r="E178" s="42"/>
      <c r="F178" s="29">
        <f t="shared" si="27"/>
        <v>13417</v>
      </c>
      <c r="G178" s="29">
        <f t="shared" si="27"/>
        <v>13417</v>
      </c>
      <c r="H178" s="29">
        <f t="shared" si="27"/>
        <v>13417</v>
      </c>
    </row>
    <row r="179" spans="1:8" ht="115.5" customHeight="1">
      <c r="A179" s="40">
        <v>168</v>
      </c>
      <c r="B179" s="77" t="s">
        <v>357</v>
      </c>
      <c r="C179" s="42" t="s">
        <v>211</v>
      </c>
      <c r="D179" s="19">
        <v>8110080000</v>
      </c>
      <c r="E179" s="42"/>
      <c r="F179" s="29">
        <f t="shared" si="27"/>
        <v>13417</v>
      </c>
      <c r="G179" s="29">
        <f t="shared" si="27"/>
        <v>13417</v>
      </c>
      <c r="H179" s="29">
        <f t="shared" si="27"/>
        <v>13417</v>
      </c>
    </row>
    <row r="180" spans="1:8" ht="26.25" customHeight="1">
      <c r="A180" s="78">
        <v>169</v>
      </c>
      <c r="B180" s="77" t="s">
        <v>57</v>
      </c>
      <c r="C180" s="42" t="s">
        <v>211</v>
      </c>
      <c r="D180" s="19">
        <v>8110082000</v>
      </c>
      <c r="E180" s="42" t="s">
        <v>74</v>
      </c>
      <c r="F180" s="29">
        <f t="shared" si="27"/>
        <v>13417</v>
      </c>
      <c r="G180" s="29">
        <f t="shared" si="27"/>
        <v>13417</v>
      </c>
      <c r="H180" s="29">
        <f t="shared" si="27"/>
        <v>13417</v>
      </c>
    </row>
    <row r="181" spans="1:8" ht="38.25">
      <c r="A181" s="78">
        <v>170</v>
      </c>
      <c r="B181" s="77" t="s">
        <v>59</v>
      </c>
      <c r="C181" s="42" t="s">
        <v>211</v>
      </c>
      <c r="D181" s="19">
        <v>8110082090</v>
      </c>
      <c r="E181" s="42" t="s">
        <v>73</v>
      </c>
      <c r="F181" s="29">
        <v>13417</v>
      </c>
      <c r="G181" s="29">
        <v>13417</v>
      </c>
      <c r="H181" s="29">
        <v>13417</v>
      </c>
    </row>
    <row r="182" spans="1:8" s="12" customFormat="1" ht="12.75">
      <c r="A182" s="78">
        <v>171</v>
      </c>
      <c r="B182" s="41" t="s">
        <v>24</v>
      </c>
      <c r="C182" s="25"/>
      <c r="D182" s="40"/>
      <c r="E182" s="25"/>
      <c r="F182" s="27">
        <v>0</v>
      </c>
      <c r="G182" s="50">
        <f>'прил 5 РП'!E34</f>
        <v>340467.64</v>
      </c>
      <c r="H182" s="50">
        <f>'прил 5 РП'!F34</f>
        <v>499488.64</v>
      </c>
    </row>
    <row r="183" spans="1:8" ht="12.75">
      <c r="A183" s="171" t="s">
        <v>102</v>
      </c>
      <c r="B183" s="172"/>
      <c r="C183" s="45"/>
      <c r="D183" s="78"/>
      <c r="E183" s="78"/>
      <c r="F183" s="29">
        <f>F12</f>
        <v>10822067.71</v>
      </c>
      <c r="G183" s="29">
        <f>G12</f>
        <v>6400415</v>
      </c>
      <c r="H183" s="29">
        <f>H12</f>
        <v>6410065</v>
      </c>
    </row>
    <row r="184" spans="1:7" ht="15.75" customHeight="1">
      <c r="A184" s="90"/>
      <c r="B184" s="91"/>
      <c r="C184" s="92"/>
      <c r="D184" s="93"/>
      <c r="E184" s="94"/>
      <c r="F184" s="95"/>
      <c r="G184" s="94"/>
    </row>
    <row r="185" spans="1:8" ht="12" customHeight="1">
      <c r="A185" s="90"/>
      <c r="B185" s="96"/>
      <c r="C185" s="92"/>
      <c r="D185" s="93"/>
      <c r="E185" s="94"/>
      <c r="F185" s="95"/>
      <c r="G185" s="95"/>
      <c r="H185" s="95"/>
    </row>
    <row r="186" spans="1:7" ht="12.75">
      <c r="A186" s="90"/>
      <c r="B186" s="96"/>
      <c r="C186" s="92"/>
      <c r="D186" s="90"/>
      <c r="E186" s="94"/>
      <c r="F186" s="94"/>
      <c r="G186" s="94"/>
    </row>
    <row r="187" spans="1:7" ht="12.75">
      <c r="A187" s="90"/>
      <c r="B187" s="96"/>
      <c r="C187" s="90"/>
      <c r="D187" s="93"/>
      <c r="E187" s="94"/>
      <c r="F187" s="97"/>
      <c r="G187" s="97"/>
    </row>
    <row r="188" spans="1:7" ht="12.75">
      <c r="A188" s="180"/>
      <c r="B188" s="180"/>
      <c r="C188" s="90"/>
      <c r="D188" s="90"/>
      <c r="E188" s="94"/>
      <c r="F188" s="94"/>
      <c r="G188" s="94"/>
    </row>
    <row r="193" ht="12.75">
      <c r="C193" s="98"/>
    </row>
  </sheetData>
  <sheetProtection/>
  <mergeCells count="15">
    <mergeCell ref="A188:B188"/>
    <mergeCell ref="A183:B183"/>
    <mergeCell ref="A1:H1"/>
    <mergeCell ref="A3:H3"/>
    <mergeCell ref="E8:E10"/>
    <mergeCell ref="F8:F10"/>
    <mergeCell ref="G8:G10"/>
    <mergeCell ref="H8:H10"/>
    <mergeCell ref="A7:E7"/>
    <mergeCell ref="A5:G6"/>
    <mergeCell ref="A2:H2"/>
    <mergeCell ref="A8:A1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2019-01-10T04:21:19Z</cp:lastPrinted>
  <dcterms:created xsi:type="dcterms:W3CDTF">2010-12-02T07:50:49Z</dcterms:created>
  <dcterms:modified xsi:type="dcterms:W3CDTF">2019-01-10T04:22:01Z</dcterms:modified>
  <cp:category/>
  <cp:version/>
  <cp:contentType/>
  <cp:contentStatus/>
</cp:coreProperties>
</file>