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<sst xmlns="http://schemas.openxmlformats.org/spreadsheetml/2006/main" count="720" uniqueCount="314">
  <si>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</si>
  <si>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</si>
  <si>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</si>
  <si>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</si>
  <si>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</si>
  <si>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</si>
  <si>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</si>
  <si>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</si>
  <si>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</si>
  <si>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</si>
  <si>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</si>
  <si>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</si>
  <si>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</si>
  <si>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</si>
  <si>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</si>
  <si>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</si>
  <si>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</si>
  <si>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</si>
  <si>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</si>
  <si>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</si>
  <si>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</si>
  <si>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</si>
  <si>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</si>
  <si>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</si>
  <si>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</si>
  <si>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</si>
  <si>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</si>
  <si>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</si>
  <si>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</si>
  <si>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</si>
  <si>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</si>
  <si>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</si>
  <si>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</si>
  <si>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</si>
  <si>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</si>
  <si>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</si>
  <si>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</si>
  <si>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</si>
  <si>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</si>
  <si>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</si>
  <si>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</si>
  <si>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</si>
  <si>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</si>
  <si>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</si>
  <si>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</si>
  <si>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</si>
  <si>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</si>
  <si>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</si>
  <si>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</si>
  <si>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</si>
  <si>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</si>
  <si>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</si>
  <si>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</si>
  <si>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</si>
  <si>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</si>
  <si>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</si>
  <si>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</si>
  <si>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</si>
  <si>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</si>
  <si>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</si>
  <si>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</si>
  <si>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</si>
  <si>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</si>
  <si>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</si>
  <si>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</si>
  <si>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</si>
  <si>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</si>
  <si>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</si>
  <si>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</si>
  <si>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</si>
  <si>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</si>
  <si>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</si>
  <si>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</si>
  <si>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</si>
  <si>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</si>
  <si>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</si>
  <si>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</si>
  <si>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</si>
  <si>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</si>
  <si>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</si>
  <si>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</si>
  <si>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</si>
  <si>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</si>
  <si>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</si>
  <si>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</si>
  <si>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</si>
  <si>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</si>
  <si>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</si>
  <si>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</si>
  <si>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</si>
  <si>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</si>
  <si>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</si>
  <si>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</si>
  <si>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</si>
  <si>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</si>
  <si>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</si>
  <si>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</si>
  <si>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</si>
  <si>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</si>
  <si>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</si>
  <si>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</si>
  <si>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Статья 15.  Вступление в силу настоящего решения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</si>
  <si>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</si>
  <si>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</si>
  <si>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</si>
  <si>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</si>
  <si>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</si>
  <si>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</si>
  <si>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</si>
  <si>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</si>
  <si>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</si>
  <si>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</si>
  <si>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</si>
  <si>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</si>
  <si>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</si>
  <si>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</si>
  <si>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</si>
  <si>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</si>
  <si>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</si>
  <si>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</si>
  <si>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</si>
  <si>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</si>
  <si>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</si>
  <si>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</si>
  <si>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</si>
  <si>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</si>
  <si>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</si>
  <si>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</si>
  <si>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</si>
  <si>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</si>
  <si>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</si>
  <si>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</si>
  <si>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</si>
  <si>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</si>
  <si>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</si>
  <si>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</si>
  <si>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</si>
  <si>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</si>
  <si>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</si>
  <si>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</si>
  <si>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</si>
  <si>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</si>
  <si>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</si>
  <si>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</si>
  <si>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</si>
  <si>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</si>
  <si>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</si>
  <si>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</si>
  <si>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</si>
  <si>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</si>
  <si>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</si>
  <si>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</si>
  <si>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</si>
  <si>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</si>
  <si>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</si>
  <si>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</si>
  <si>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</si>
  <si>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</si>
  <si>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</si>
  <si>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</si>
  <si>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Красноярский край Казачинский район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</si>
  <si>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</si>
  <si>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</si>
  <si>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</si>
  <si>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</si>
  <si>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</si>
  <si>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</si>
  <si>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</si>
  <si>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</si>
  <si>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</si>
  <si>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</si>
  <si>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</si>
  <si>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</si>
  <si>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</si>
  <si>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</si>
  <si>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</si>
  <si>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</si>
  <si>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</si>
  <si>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</si>
  <si>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</si>
  <si>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</si>
  <si>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</si>
  <si>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</si>
  <si>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</si>
  <si>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</si>
  <si>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</si>
  <si>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</si>
  <si>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</si>
  <si>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</si>
  <si>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</si>
  <si>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</si>
  <si>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</si>
  <si>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</si>
  <si>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</si>
  <si>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</si>
  <si>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</si>
  <si>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</si>
  <si>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</si>
  <si>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</si>
  <si>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</si>
  <si>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</si>
  <si>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</si>
  <si>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</si>
  <si>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</si>
  <si>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</si>
  <si>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</si>
  <si>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</si>
  <si>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</si>
  <si>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</si>
  <si>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</si>
  <si>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</si>
  <si>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</si>
  <si>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</si>
  <si>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</si>
  <si>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</si>
  <si>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</si>
  <si>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</si>
  <si>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</si>
  <si>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</si>
  <si>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</si>
  <si>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</si>
  <si>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</si>
  <si>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</si>
  <si>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</si>
  <si>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</si>
  <si>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</si>
  <si>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</si>
  <si>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</si>
  <si>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</si>
  <si>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</si>
  <si>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</si>
  <si>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</si>
  <si>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</si>
  <si>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</si>
  <si>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</si>
  <si>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</si>
  <si>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</si>
  <si>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</si>
  <si>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</si>
  <si>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</si>
  <si>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</si>
  <si>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</si>
  <si>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</si>
  <si>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</si>
  <si>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>Сумма на 2022 год</t>
  </si>
  <si>
    <t xml:space="preserve">     2. Утвердить основные характеристики бюджета поселения на 2022 год и на 2023 год:</t>
  </si>
  <si>
    <t>Сумма на 2023 год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</si>
  <si>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</si>
  <si>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</si>
  <si>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"Содержание автомобильных дорог общего пользования Галанинского сельсовета "</t>
  </si>
  <si>
    <t>к Решению Галанинского сельского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</si>
  <si>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</si>
  <si>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</si>
  <si>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</si>
  <si>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</si>
  <si>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</si>
  <si>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</si>
  <si>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</si>
  <si>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</si>
  <si>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</si>
  <si>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</si>
  <si>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</si>
  <si>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Российская Федерация</t>
  </si>
  <si>
    <t xml:space="preserve">                                                                             РЕШЕНИЕ</t>
  </si>
  <si>
    <t xml:space="preserve">       В соответствии со статьей 16 Устава Галанинского сельсовета  Галанинский сельский Совет депутатов  РЕШИЛ:</t>
  </si>
  <si>
    <t>Закупка товаров, работ и услуг для обеспечения государственных (муниципальных) нужд</t>
  </si>
  <si>
    <t>1102</t>
  </si>
  <si>
    <t>Сумма на    2024 год</t>
  </si>
  <si>
    <t>805 2 02 49999 10 7412 150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</si>
  <si>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</si>
  <si>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</si>
  <si>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</si>
  <si>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310</t>
  </si>
  <si>
    <t>01300S7412</t>
  </si>
  <si>
    <t xml:space="preserve">   2022 год</t>
  </si>
  <si>
    <t xml:space="preserve">  2023 год</t>
  </si>
  <si>
    <t xml:space="preserve">  2024год</t>
  </si>
  <si>
    <t xml:space="preserve">     "О внесении изменений в Решение  от 24.12.2021г. № 15-58 «О  бюджете Галанинского сельсовета на 2022 год и плановый период 2023-2024 годов"</t>
  </si>
  <si>
    <t xml:space="preserve">1. Внести в Решение Галанинского сельского Совета депутатов от 24.12.2021г. № 15-58 "О бюджете Галанинского сельсовета на 2022 год и плановый период 2023-2024годов" следующие изменения:  </t>
  </si>
  <si>
    <t xml:space="preserve">     1. Утвердить основные характеристики бюджета поселения на 2022 год:</t>
  </si>
  <si>
    <t xml:space="preserve">     1) прогнозируемый общий объем  доходов бюджета поселения в сумме 8 739 366,00 рублей;</t>
  </si>
  <si>
    <t xml:space="preserve">     1) прогнозируемый общий объем  доходов бюджета поселения на 2022 год в сумме  9 220 516,00 руб.  и на 2023 год в сумме  9 233 091,00 руб.;</t>
  </si>
  <si>
    <t xml:space="preserve">    2) общий объем расходов бюджета поселения  на 2022 год в сумме 9 220 516,00руб, в том  числе  условно утвержденные расходы     в сумме 227 988,00руб., и на 2023год  в сумме   9 223 091,00 руб., в том числе условно подтвержденные расходы  448 853,00руб.</t>
  </si>
  <si>
    <t xml:space="preserve">        Утвердить объем бюджетных ассигнований дорожного фонда Администрации Галанинского сельсовета  на 2022 в сумме  318 400,00 рублей, на 2023 год в сумме  323 000,00ублей, на 2024 год в сумме 331 800,00 рублей.</t>
  </si>
  <si>
    <t xml:space="preserve">         Решение подлежит официальному опубликованию в газете "Галанинский вестник" и вступает в силу с 1 января 2022  года, но не ранее дня, следующего за днем его официального опубликования. </t>
  </si>
  <si>
    <t>Глава Галанинского сельсовета                                                                              Никифорова Е.В.</t>
  </si>
  <si>
    <t>п.п. 1-2 п.1 статьи "Основные характеристики бюджета поселения на 2022 год                                                                                             и плановый период 2023-2024 годов" изложить в следующей редакции:</t>
  </si>
  <si>
    <t>Статья 10. Статью 10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</si>
  <si>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 рублей ежегодно в течении 2022-2024годах.</t>
  </si>
  <si>
    <t xml:space="preserve">Статья 12.Статью 12 " Иные межбюджетные трансферты" изложить в следующей редакции: </t>
  </si>
  <si>
    <t>2.Межбюджетные трансферты на осуществление отдельных полномочий органами местного самоуправления поселений по муниципальному контролю сельских поселений в рамках непрограммных расходов отдельных органов местного самоуправления в сумме 26 404 ,00 рублей ежегодно в течение  2022-2024 годах.</t>
  </si>
  <si>
    <t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Казачинского  района в сумме 2022год 72 332,93 рублей, 2023-2024год 48000,00 рублей.</t>
  </si>
  <si>
    <t>Сумма на    2022 год</t>
  </si>
  <si>
    <t>Сумма на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</si>
  <si>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</si>
  <si>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</si>
  <si>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Массовый спорт</t>
  </si>
  <si>
    <t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</si>
  <si>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</si>
  <si>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       Ведомственная структура расходов бюджета поселения на 2022 год  и плановый период 2023-2024 годов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</si>
  <si>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</si>
  <si>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</si>
  <si>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</si>
  <si>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Доходы бюджета поселений  2024 года</t>
  </si>
  <si>
    <t>Приложение 2</t>
  </si>
  <si>
    <t>Источники внутреннего финансирования дефицита бюджета поселения в 2022 году и плановом периоде 2023-2024 годов</t>
  </si>
  <si>
    <t>Совета депутатов  от   16.02.2022г № 16-70</t>
  </si>
  <si>
    <t>Совета депутатов  от  16.02.2022г  № 16-70</t>
  </si>
  <si>
    <t xml:space="preserve">     2) общий объем расходов бюджета поселения в сумме 8 739 366 рублей;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</si>
  <si>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</si>
  <si>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</si>
  <si>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Сумма на 202\32 год</t>
  </si>
  <si>
    <t>Доходы бюджета поселений на 2022 год и плановый период 2023-2024 годов</t>
  </si>
  <si>
    <t>« 18 »  февраля 2022г.                               с.Галанино                                                                  №  16-70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</si>
</sst>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left" wrapText="1"/>
      <protection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2" fontId="3" fillId="33" borderId="0" xfId="0" applyNumberFormat="1" applyFont="1" applyFill="1" applyAlignment="1">
      <alignment/>
    </xf>
    <xf numFmtId="49" fontId="3" fillId="32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0" borderId="10" xfId="0" applyNumberFormat="1" applyFont="1" applyBorder="1" applyAlignment="1" applyProtection="1">
      <alignment horizontal="left" wrapText="1"/>
      <protection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81" fontId="10" fillId="0" borderId="13" xfId="0" applyNumberFormat="1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top" wrapText="1"/>
    </xf>
    <xf numFmtId="11" fontId="3" fillId="0" borderId="0" xfId="0" applyNumberFormat="1" applyFont="1" applyFill="1" applyAlignment="1">
      <alignment wrapText="1"/>
    </xf>
    <xf numFmtId="49" fontId="5" fillId="0" borderId="13" xfId="0" applyNumberFormat="1" applyFont="1" applyBorder="1" applyAlignment="1" applyProtection="1">
      <alignment horizontal="left" wrapText="1"/>
      <protection/>
    </xf>
    <xf numFmtId="181" fontId="5" fillId="0" borderId="13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3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86.875" style="2" customWidth="1"/>
  </cols>
  <sheetData>
    <row r="1" ht="7.5" customHeight="1">
      <c r="A1" s="68"/>
    </row>
    <row r="2" ht="12.75">
      <c r="A2" s="30" t="s">
        <v>262</v>
      </c>
    </row>
    <row r="3" ht="16.5" customHeight="1">
      <c r="A3" s="30" t="s">
        <v>160</v>
      </c>
    </row>
    <row r="4" ht="15.75" customHeight="1">
      <c r="A4" s="30" t="s">
        <v>123</v>
      </c>
    </row>
    <row r="5" ht="8.25" customHeight="1">
      <c r="A5" s="2" t="s">
        <v>20</v>
      </c>
    </row>
    <row r="6" ht="15" customHeight="1">
      <c r="A6" s="68" t="s">
        <v>263</v>
      </c>
    </row>
    <row r="7" ht="0.75" customHeight="1" hidden="1"/>
    <row r="8" ht="15.75" customHeight="1">
      <c r="A8" s="31"/>
    </row>
    <row r="9" ht="16.5" customHeight="1">
      <c r="A9" s="2" t="s">
        <v>313</v>
      </c>
    </row>
    <row r="10" ht="14.25" customHeight="1">
      <c r="A10" s="68"/>
    </row>
    <row r="11" ht="32.25" customHeight="1">
      <c r="A11" s="85" t="s">
        <v>277</v>
      </c>
    </row>
    <row r="12" ht="15" customHeight="1">
      <c r="A12" s="30"/>
    </row>
    <row r="13" ht="34.5" customHeight="1">
      <c r="A13" s="86" t="s">
        <v>264</v>
      </c>
    </row>
    <row r="14" ht="17.25" customHeight="1">
      <c r="A14" s="86"/>
    </row>
    <row r="15" ht="38.25" customHeight="1">
      <c r="A15" s="78" t="s">
        <v>278</v>
      </c>
    </row>
    <row r="16" ht="33" customHeight="1">
      <c r="A16" s="78" t="s">
        <v>286</v>
      </c>
    </row>
    <row r="17" ht="17.25" customHeight="1">
      <c r="A17" s="79" t="s">
        <v>279</v>
      </c>
    </row>
    <row r="18" ht="16.5" customHeight="1">
      <c r="A18" s="79" t="s">
        <v>280</v>
      </c>
    </row>
    <row r="19" ht="15.75" customHeight="1">
      <c r="A19" s="79" t="s">
        <v>308</v>
      </c>
    </row>
    <row r="20" ht="15" customHeight="1">
      <c r="A20" s="79" t="s">
        <v>309</v>
      </c>
    </row>
    <row r="21" ht="27.75" customHeight="1">
      <c r="A21" s="79" t="s">
        <v>310</v>
      </c>
    </row>
    <row r="22" ht="12.75" customHeight="1">
      <c r="A22" s="79"/>
    </row>
    <row r="23" ht="12.75">
      <c r="A23" s="2" t="s">
        <v>245</v>
      </c>
    </row>
    <row r="24" spans="1:7" ht="30" customHeight="1">
      <c r="A24" s="79" t="s">
        <v>281</v>
      </c>
      <c r="G24" t="s">
        <v>24</v>
      </c>
    </row>
    <row r="25" spans="1:3" ht="48.75" customHeight="1">
      <c r="A25" s="80" t="s">
        <v>282</v>
      </c>
      <c r="C25" t="s">
        <v>23</v>
      </c>
    </row>
    <row r="26" ht="16.5" customHeight="1">
      <c r="A26" s="79" t="s">
        <v>253</v>
      </c>
    </row>
    <row r="27" ht="47.25" customHeight="1">
      <c r="A27" s="79" t="s">
        <v>254</v>
      </c>
    </row>
    <row r="28" ht="39.75" customHeight="1">
      <c r="A28" s="81" t="s">
        <v>287</v>
      </c>
    </row>
    <row r="29" ht="38.25">
      <c r="A29" s="82" t="s">
        <v>283</v>
      </c>
    </row>
    <row r="30" ht="12.75">
      <c r="A30" s="81" t="s">
        <v>289</v>
      </c>
    </row>
    <row r="31" ht="64.5" customHeight="1">
      <c r="A31" s="101" t="s">
        <v>288</v>
      </c>
    </row>
    <row r="32" ht="46.5" customHeight="1">
      <c r="A32" s="101" t="s">
        <v>290</v>
      </c>
    </row>
    <row r="33" ht="79.5" customHeight="1">
      <c r="A33" s="101" t="s">
        <v>291</v>
      </c>
    </row>
    <row r="34" ht="21" customHeight="1">
      <c r="A34" s="83" t="s">
        <v>101</v>
      </c>
    </row>
    <row r="35" ht="34.5" customHeight="1">
      <c r="A35" s="84" t="s">
        <v>284</v>
      </c>
    </row>
    <row r="36" ht="13.5" customHeight="1" hidden="1">
      <c r="A36" s="80"/>
    </row>
    <row r="37" ht="19.5" customHeight="1">
      <c r="A37" s="80"/>
    </row>
    <row r="38" ht="27.75" customHeight="1">
      <c r="A38" s="80"/>
    </row>
    <row r="39" ht="12.75">
      <c r="A39" s="80" t="s">
        <v>103</v>
      </c>
    </row>
    <row r="40" ht="12.75">
      <c r="A40" s="80"/>
    </row>
    <row r="41" ht="12.75">
      <c r="A41" s="80" t="s">
        <v>285</v>
      </c>
    </row>
    <row r="42" ht="12.75">
      <c r="A42" s="80"/>
    </row>
    <row r="43" ht="12.75">
      <c r="A43" s="5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06" t="s">
        <v>35</v>
      </c>
      <c r="B2" s="106"/>
      <c r="C2" s="106"/>
      <c r="D2" s="106"/>
      <c r="E2" s="106"/>
      <c r="F2" s="106"/>
      <c r="G2" s="10"/>
    </row>
    <row r="3" spans="1:7" ht="12.75">
      <c r="A3" s="106" t="s">
        <v>102</v>
      </c>
      <c r="B3" s="106"/>
      <c r="C3" s="106"/>
      <c r="D3" s="106"/>
      <c r="E3" s="106"/>
      <c r="F3" s="106"/>
      <c r="G3" s="10"/>
    </row>
    <row r="4" spans="1:7" ht="12.75">
      <c r="A4" s="106" t="s">
        <v>306</v>
      </c>
      <c r="B4" s="106"/>
      <c r="C4" s="106"/>
      <c r="D4" s="106"/>
      <c r="E4" s="106"/>
      <c r="F4" s="106"/>
      <c r="G4" s="10"/>
    </row>
    <row r="5" spans="1:7" ht="12.75">
      <c r="A5" s="30"/>
      <c r="B5" s="10"/>
      <c r="C5" s="10"/>
      <c r="D5" s="10"/>
      <c r="E5" s="10"/>
      <c r="F5" s="10"/>
      <c r="G5" s="10"/>
    </row>
    <row r="6" spans="1:7" ht="12.75">
      <c r="A6" s="4" t="s">
        <v>305</v>
      </c>
      <c r="B6" s="4"/>
      <c r="C6" s="4"/>
      <c r="D6" s="4"/>
      <c r="E6" s="4"/>
      <c r="F6" s="10"/>
      <c r="G6" s="10"/>
    </row>
    <row r="7" spans="1:7" ht="12.75">
      <c r="A7" s="107"/>
      <c r="B7" s="107"/>
      <c r="C7" s="107"/>
      <c r="D7" s="107"/>
      <c r="E7" s="10"/>
      <c r="F7" s="10"/>
      <c r="G7" s="10"/>
    </row>
    <row r="8" spans="1:7" ht="14.25" customHeight="1">
      <c r="A8" s="31" t="s">
        <v>38</v>
      </c>
      <c r="B8" s="32"/>
      <c r="C8" s="106" t="s">
        <v>50</v>
      </c>
      <c r="D8" s="106"/>
      <c r="E8" s="106"/>
      <c r="F8" s="106"/>
      <c r="G8" s="10"/>
    </row>
    <row r="9" spans="1:7" ht="18" customHeight="1">
      <c r="A9" s="105" t="s">
        <v>52</v>
      </c>
      <c r="B9" s="110" t="s">
        <v>53</v>
      </c>
      <c r="C9" s="105" t="s">
        <v>161</v>
      </c>
      <c r="D9" s="108" t="s">
        <v>51</v>
      </c>
      <c r="E9" s="108"/>
      <c r="F9" s="108"/>
      <c r="G9" s="10"/>
    </row>
    <row r="10" spans="1:7" ht="58.5" customHeight="1">
      <c r="A10" s="105"/>
      <c r="B10" s="110"/>
      <c r="C10" s="109"/>
      <c r="D10" s="13" t="s">
        <v>274</v>
      </c>
      <c r="E10" s="13" t="s">
        <v>275</v>
      </c>
      <c r="F10" s="13" t="s">
        <v>276</v>
      </c>
      <c r="G10" s="10"/>
    </row>
    <row r="11" spans="1:7" ht="12" customHeight="1">
      <c r="A11" s="12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0"/>
    </row>
    <row r="12" spans="1:7" ht="28.5" customHeight="1">
      <c r="A12" s="105">
        <v>1</v>
      </c>
      <c r="B12" s="104" t="s">
        <v>124</v>
      </c>
      <c r="C12" s="104" t="s">
        <v>39</v>
      </c>
      <c r="D12" s="43">
        <v>0</v>
      </c>
      <c r="E12" s="43">
        <v>0</v>
      </c>
      <c r="F12" s="43">
        <v>0</v>
      </c>
      <c r="G12" s="10"/>
    </row>
    <row r="13" spans="1:7" ht="12.75" hidden="1">
      <c r="A13" s="105"/>
      <c r="B13" s="104"/>
      <c r="C13" s="104"/>
      <c r="D13" s="17">
        <v>0</v>
      </c>
      <c r="E13" s="17">
        <v>0</v>
      </c>
      <c r="F13" s="17">
        <v>0</v>
      </c>
      <c r="G13" s="10"/>
    </row>
    <row r="14" spans="1:7" ht="15" customHeight="1">
      <c r="A14" s="12">
        <v>2</v>
      </c>
      <c r="B14" s="11" t="s">
        <v>125</v>
      </c>
      <c r="C14" s="11" t="s">
        <v>40</v>
      </c>
      <c r="D14" s="43">
        <f aca="true" t="shared" si="0" ref="D14:F16">D15</f>
        <v>-8739366</v>
      </c>
      <c r="E14" s="43">
        <f t="shared" si="0"/>
        <v>-9220516</v>
      </c>
      <c r="F14" s="43">
        <f t="shared" si="0"/>
        <v>-9233091</v>
      </c>
      <c r="G14" s="10"/>
    </row>
    <row r="15" spans="1:7" ht="16.5" customHeight="1">
      <c r="A15" s="12">
        <v>3</v>
      </c>
      <c r="B15" s="11" t="s">
        <v>126</v>
      </c>
      <c r="C15" s="11" t="s">
        <v>41</v>
      </c>
      <c r="D15" s="43">
        <f t="shared" si="0"/>
        <v>-8739366</v>
      </c>
      <c r="E15" s="43">
        <f t="shared" si="0"/>
        <v>-9220516</v>
      </c>
      <c r="F15" s="43">
        <f t="shared" si="0"/>
        <v>-9233091</v>
      </c>
      <c r="G15" s="10"/>
    </row>
    <row r="16" spans="1:7" ht="15" customHeight="1">
      <c r="A16" s="12">
        <v>4</v>
      </c>
      <c r="B16" s="11" t="s">
        <v>127</v>
      </c>
      <c r="C16" s="11" t="s">
        <v>42</v>
      </c>
      <c r="D16" s="43">
        <f t="shared" si="0"/>
        <v>-8739366</v>
      </c>
      <c r="E16" s="43">
        <f t="shared" si="0"/>
        <v>-9220516</v>
      </c>
      <c r="F16" s="43">
        <f t="shared" si="0"/>
        <v>-9233091</v>
      </c>
      <c r="G16" s="10"/>
    </row>
    <row r="17" spans="1:7" ht="28.5" customHeight="1">
      <c r="A17" s="12">
        <v>5</v>
      </c>
      <c r="B17" s="11" t="s">
        <v>128</v>
      </c>
      <c r="C17" s="15" t="s">
        <v>43</v>
      </c>
      <c r="D17" s="43">
        <v>-8739366</v>
      </c>
      <c r="E17" s="43">
        <v>-9220516</v>
      </c>
      <c r="F17" s="43">
        <v>-9233091</v>
      </c>
      <c r="G17" s="10"/>
    </row>
    <row r="18" spans="1:7" ht="17.25" customHeight="1">
      <c r="A18" s="12">
        <v>6</v>
      </c>
      <c r="B18" s="11" t="s">
        <v>129</v>
      </c>
      <c r="C18" s="11" t="s">
        <v>44</v>
      </c>
      <c r="D18" s="43">
        <f aca="true" t="shared" si="1" ref="D18:F20">D19</f>
        <v>8739366</v>
      </c>
      <c r="E18" s="43">
        <f t="shared" si="1"/>
        <v>9220516</v>
      </c>
      <c r="F18" s="43">
        <f t="shared" si="1"/>
        <v>9233091</v>
      </c>
      <c r="G18" s="10"/>
    </row>
    <row r="19" spans="1:7" ht="12.75">
      <c r="A19" s="12">
        <v>7</v>
      </c>
      <c r="B19" s="11" t="s">
        <v>130</v>
      </c>
      <c r="C19" s="11" t="s">
        <v>45</v>
      </c>
      <c r="D19" s="43">
        <f t="shared" si="1"/>
        <v>8739366</v>
      </c>
      <c r="E19" s="43">
        <f t="shared" si="1"/>
        <v>9220516</v>
      </c>
      <c r="F19" s="43">
        <f t="shared" si="1"/>
        <v>9233091</v>
      </c>
      <c r="G19" s="10"/>
    </row>
    <row r="20" spans="1:7" ht="15" customHeight="1">
      <c r="A20" s="12">
        <v>8</v>
      </c>
      <c r="B20" s="11" t="s">
        <v>131</v>
      </c>
      <c r="C20" s="11" t="s">
        <v>46</v>
      </c>
      <c r="D20" s="43">
        <f t="shared" si="1"/>
        <v>8739366</v>
      </c>
      <c r="E20" s="43">
        <f t="shared" si="1"/>
        <v>9220516</v>
      </c>
      <c r="F20" s="43">
        <f t="shared" si="1"/>
        <v>9233091</v>
      </c>
      <c r="G20" s="10"/>
    </row>
    <row r="21" spans="1:7" ht="29.25" customHeight="1">
      <c r="A21" s="12">
        <v>9</v>
      </c>
      <c r="B21" s="11" t="s">
        <v>132</v>
      </c>
      <c r="C21" s="15" t="s">
        <v>47</v>
      </c>
      <c r="D21" s="43">
        <v>8739366</v>
      </c>
      <c r="E21" s="43">
        <v>9220516</v>
      </c>
      <c r="F21" s="43">
        <v>9233091</v>
      </c>
      <c r="G21" s="10"/>
    </row>
    <row r="22" spans="1:7" ht="12.75">
      <c r="A22" s="104" t="s">
        <v>32</v>
      </c>
      <c r="B22" s="104"/>
      <c r="C22" s="104"/>
      <c r="D22" s="43">
        <f>D14+D18</f>
        <v>0</v>
      </c>
      <c r="E22" s="43">
        <f>E14+E18</f>
        <v>0</v>
      </c>
      <c r="F22" s="43">
        <f>F14+F18</f>
        <v>0</v>
      </c>
      <c r="G22" s="10"/>
    </row>
    <row r="23" ht="15.75">
      <c r="A23" s="1" t="s">
        <v>49</v>
      </c>
    </row>
    <row r="24" ht="15.75">
      <c r="A24" s="1"/>
    </row>
    <row r="25" spans="1:7" ht="15.75">
      <c r="A25" s="1"/>
      <c r="C25" s="6"/>
      <c r="D25" s="7"/>
      <c r="E25" s="7"/>
      <c r="F25" s="7"/>
      <c r="G25" s="6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61"/>
  <sheetViews>
    <sheetView zoomScalePageLayoutView="0" workbookViewId="0" topLeftCell="A56">
      <selection activeCell="H14" sqref="H14"/>
    </sheetView>
  </sheetViews>
  <sheetFormatPr defaultColWidth="9.00390625" defaultRowHeight="12.75"/>
  <cols>
    <col min="1" max="1" width="4.00390625" style="2" customWidth="1"/>
    <col min="2" max="2" width="22.375" style="2" customWidth="1"/>
    <col min="3" max="3" width="42.375" style="2" customWidth="1"/>
    <col min="4" max="4" width="12.125" style="56" customWidth="1"/>
    <col min="5" max="5" width="12.875" style="56" customWidth="1"/>
    <col min="6" max="6" width="12.00390625" style="56" customWidth="1"/>
  </cols>
  <sheetData>
    <row r="1" ht="9" customHeight="1"/>
    <row r="2" spans="1:6" ht="12.75">
      <c r="A2" s="23" t="s">
        <v>34</v>
      </c>
      <c r="B2" s="23"/>
      <c r="C2" s="23"/>
      <c r="D2" s="119" t="s">
        <v>304</v>
      </c>
      <c r="E2" s="119"/>
      <c r="F2" s="119"/>
    </row>
    <row r="3" spans="1:6" ht="12.75">
      <c r="A3" s="106" t="s">
        <v>102</v>
      </c>
      <c r="B3" s="106"/>
      <c r="C3" s="106"/>
      <c r="D3" s="106"/>
      <c r="E3" s="106"/>
      <c r="F3" s="106"/>
    </row>
    <row r="4" spans="1:6" ht="12.75">
      <c r="A4" s="106" t="s">
        <v>306</v>
      </c>
      <c r="B4" s="106"/>
      <c r="C4" s="106"/>
      <c r="D4" s="106"/>
      <c r="E4" s="106"/>
      <c r="F4" s="106"/>
    </row>
    <row r="6" spans="1:6" ht="12.75">
      <c r="A6" s="123" t="s">
        <v>312</v>
      </c>
      <c r="B6" s="123"/>
      <c r="C6" s="123"/>
      <c r="D6" s="123"/>
      <c r="E6" s="123"/>
      <c r="F6" s="123"/>
    </row>
    <row r="7" spans="1:6" ht="12.75">
      <c r="A7" s="2" t="s">
        <v>167</v>
      </c>
      <c r="D7" s="116" t="s">
        <v>50</v>
      </c>
      <c r="E7" s="116"/>
      <c r="F7" s="116"/>
    </row>
    <row r="8" spans="1:6" ht="30" customHeight="1">
      <c r="A8" s="104" t="s">
        <v>163</v>
      </c>
      <c r="B8" s="115" t="s">
        <v>134</v>
      </c>
      <c r="C8" s="122" t="s">
        <v>133</v>
      </c>
      <c r="D8" s="113" t="s">
        <v>228</v>
      </c>
      <c r="E8" s="113" t="s">
        <v>247</v>
      </c>
      <c r="F8" s="113" t="s">
        <v>303</v>
      </c>
    </row>
    <row r="9" spans="1:6" ht="45" customHeight="1">
      <c r="A9" s="104"/>
      <c r="B9" s="115"/>
      <c r="C9" s="122"/>
      <c r="D9" s="113"/>
      <c r="E9" s="113"/>
      <c r="F9" s="113"/>
    </row>
    <row r="10" spans="1:6" ht="12.75">
      <c r="A10" s="11"/>
      <c r="B10" s="12">
        <v>1</v>
      </c>
      <c r="C10" s="12">
        <v>2</v>
      </c>
      <c r="D10" s="71">
        <v>3</v>
      </c>
      <c r="E10" s="71">
        <v>3</v>
      </c>
      <c r="F10" s="71">
        <v>3</v>
      </c>
    </row>
    <row r="11" spans="1:6" ht="17.25" customHeight="1">
      <c r="A11" s="24">
        <v>1</v>
      </c>
      <c r="B11" s="13" t="s">
        <v>168</v>
      </c>
      <c r="C11" s="11" t="s">
        <v>169</v>
      </c>
      <c r="D11" s="59">
        <f>D12+D17+D35+D23+D38</f>
        <v>859762</v>
      </c>
      <c r="E11" s="59">
        <f>E12+E17+E35+E23+E38</f>
        <v>871557</v>
      </c>
      <c r="F11" s="59">
        <f>F12+F17+F35+F23+F38</f>
        <v>884721</v>
      </c>
    </row>
    <row r="12" spans="1:6" ht="18.75" customHeight="1">
      <c r="A12" s="24">
        <v>2</v>
      </c>
      <c r="B12" s="13" t="s">
        <v>112</v>
      </c>
      <c r="C12" s="11" t="s">
        <v>170</v>
      </c>
      <c r="D12" s="59">
        <f>D13</f>
        <v>104909</v>
      </c>
      <c r="E12" s="59">
        <f>E13</f>
        <v>109104</v>
      </c>
      <c r="F12" s="59">
        <f>F13</f>
        <v>113468</v>
      </c>
    </row>
    <row r="13" spans="1:6" ht="18.75" customHeight="1">
      <c r="A13" s="24">
        <v>3</v>
      </c>
      <c r="B13" s="13" t="s">
        <v>171</v>
      </c>
      <c r="C13" s="11" t="s">
        <v>172</v>
      </c>
      <c r="D13" s="69">
        <f>D14+D16</f>
        <v>104909</v>
      </c>
      <c r="E13" s="93">
        <f>E14+E16</f>
        <v>109104</v>
      </c>
      <c r="F13" s="93">
        <f>F14+F16</f>
        <v>113468</v>
      </c>
    </row>
    <row r="14" spans="1:6" ht="81" customHeight="1">
      <c r="A14" s="111">
        <v>4</v>
      </c>
      <c r="B14" s="112" t="s">
        <v>189</v>
      </c>
      <c r="C14" s="104" t="s">
        <v>204</v>
      </c>
      <c r="D14" s="114">
        <v>103203</v>
      </c>
      <c r="E14" s="114">
        <v>107330</v>
      </c>
      <c r="F14" s="114">
        <v>111623</v>
      </c>
    </row>
    <row r="15" spans="1:6" ht="13.5" customHeight="1" hidden="1" thickBot="1">
      <c r="A15" s="111"/>
      <c r="B15" s="112"/>
      <c r="C15" s="104"/>
      <c r="D15" s="114"/>
      <c r="E15" s="114"/>
      <c r="F15" s="114"/>
    </row>
    <row r="16" spans="1:6" ht="54" customHeight="1">
      <c r="A16" s="24">
        <v>6</v>
      </c>
      <c r="B16" s="13" t="s">
        <v>190</v>
      </c>
      <c r="C16" s="11" t="s">
        <v>205</v>
      </c>
      <c r="D16" s="69">
        <v>1706</v>
      </c>
      <c r="E16" s="69">
        <v>1774</v>
      </c>
      <c r="F16" s="69">
        <v>1845</v>
      </c>
    </row>
    <row r="17" spans="1:6" ht="42.75" customHeight="1">
      <c r="A17" s="24">
        <v>7</v>
      </c>
      <c r="B17" s="13" t="s">
        <v>107</v>
      </c>
      <c r="C17" s="25" t="s">
        <v>89</v>
      </c>
      <c r="D17" s="59">
        <f>D18</f>
        <v>315400</v>
      </c>
      <c r="E17" s="59">
        <f>E18</f>
        <v>323000</v>
      </c>
      <c r="F17" s="59">
        <f>F18</f>
        <v>331800</v>
      </c>
    </row>
    <row r="18" spans="1:6" ht="40.5" customHeight="1">
      <c r="A18" s="24">
        <v>8</v>
      </c>
      <c r="B18" s="13" t="s">
        <v>113</v>
      </c>
      <c r="C18" s="26" t="s">
        <v>99</v>
      </c>
      <c r="D18" s="69">
        <f>D19+D20+D21+D22</f>
        <v>315400</v>
      </c>
      <c r="E18" s="93">
        <f>E19+E20+E21+E22</f>
        <v>323000</v>
      </c>
      <c r="F18" s="93">
        <f>F19+F20+F21+F22</f>
        <v>331800</v>
      </c>
    </row>
    <row r="19" spans="1:6" ht="79.5" customHeight="1">
      <c r="A19" s="24">
        <v>9</v>
      </c>
      <c r="B19" s="13" t="s">
        <v>114</v>
      </c>
      <c r="C19" s="62" t="s">
        <v>164</v>
      </c>
      <c r="D19" s="69">
        <v>142600</v>
      </c>
      <c r="E19" s="69">
        <v>144400</v>
      </c>
      <c r="F19" s="69">
        <v>146100</v>
      </c>
    </row>
    <row r="20" spans="1:6" ht="94.5" customHeight="1">
      <c r="A20" s="24">
        <v>10</v>
      </c>
      <c r="B20" s="13" t="s">
        <v>115</v>
      </c>
      <c r="C20" s="27" t="s">
        <v>206</v>
      </c>
      <c r="D20" s="69">
        <v>800</v>
      </c>
      <c r="E20" s="69">
        <v>800</v>
      </c>
      <c r="F20" s="69">
        <v>800</v>
      </c>
    </row>
    <row r="21" spans="1:6" ht="82.5" customHeight="1">
      <c r="A21" s="24">
        <v>11</v>
      </c>
      <c r="B21" s="13" t="s">
        <v>116</v>
      </c>
      <c r="C21" s="27" t="s">
        <v>108</v>
      </c>
      <c r="D21" s="69">
        <v>189900</v>
      </c>
      <c r="E21" s="69">
        <v>195700</v>
      </c>
      <c r="F21" s="69">
        <v>203600</v>
      </c>
    </row>
    <row r="22" spans="1:6" ht="80.25" customHeight="1">
      <c r="A22" s="24">
        <v>12</v>
      </c>
      <c r="B22" s="13" t="s">
        <v>117</v>
      </c>
      <c r="C22" s="27" t="s">
        <v>109</v>
      </c>
      <c r="D22" s="69">
        <v>-17900</v>
      </c>
      <c r="E22" s="69">
        <v>-17900</v>
      </c>
      <c r="F22" s="69">
        <v>-18700</v>
      </c>
    </row>
    <row r="23" spans="1:6" ht="17.25" customHeight="1">
      <c r="A23" s="24">
        <v>13</v>
      </c>
      <c r="B23" s="13" t="s">
        <v>165</v>
      </c>
      <c r="C23" s="11" t="s">
        <v>191</v>
      </c>
      <c r="D23" s="59">
        <f>D24+D27</f>
        <v>404385</v>
      </c>
      <c r="E23" s="59">
        <f>E24+E27</f>
        <v>404385</v>
      </c>
      <c r="F23" s="59">
        <f>F24+F27</f>
        <v>404385</v>
      </c>
    </row>
    <row r="24" spans="1:6" ht="17.25" customHeight="1">
      <c r="A24" s="24">
        <v>14</v>
      </c>
      <c r="B24" s="37" t="s">
        <v>111</v>
      </c>
      <c r="C24" s="15" t="s">
        <v>173</v>
      </c>
      <c r="D24" s="70">
        <f>D25</f>
        <v>102122</v>
      </c>
      <c r="E24" s="70">
        <f>E25</f>
        <v>102122</v>
      </c>
      <c r="F24" s="70">
        <f>F25</f>
        <v>102122</v>
      </c>
    </row>
    <row r="25" spans="1:6" ht="17.25" customHeight="1">
      <c r="A25" s="111">
        <v>15</v>
      </c>
      <c r="B25" s="120" t="s">
        <v>174</v>
      </c>
      <c r="C25" s="121" t="s">
        <v>138</v>
      </c>
      <c r="D25" s="118">
        <v>102122</v>
      </c>
      <c r="E25" s="118">
        <v>102122</v>
      </c>
      <c r="F25" s="118">
        <v>102122</v>
      </c>
    </row>
    <row r="26" spans="1:6" ht="42.75" customHeight="1">
      <c r="A26" s="111"/>
      <c r="B26" s="120"/>
      <c r="C26" s="121"/>
      <c r="D26" s="118"/>
      <c r="E26" s="118"/>
      <c r="F26" s="118"/>
    </row>
    <row r="27" spans="1:6" ht="17.25" customHeight="1">
      <c r="A27" s="24">
        <v>16</v>
      </c>
      <c r="B27" s="13" t="s">
        <v>110</v>
      </c>
      <c r="C27" s="15" t="s">
        <v>192</v>
      </c>
      <c r="D27" s="70">
        <f>D28+D31</f>
        <v>302263</v>
      </c>
      <c r="E27" s="94">
        <f>E28+E31</f>
        <v>302263</v>
      </c>
      <c r="F27" s="94">
        <f>F28+F31</f>
        <v>302263</v>
      </c>
    </row>
    <row r="28" spans="1:6" ht="21" customHeight="1">
      <c r="A28" s="24">
        <v>17</v>
      </c>
      <c r="B28" s="13" t="s">
        <v>68</v>
      </c>
      <c r="C28" s="11" t="s">
        <v>67</v>
      </c>
      <c r="D28" s="69">
        <f>D29</f>
        <v>60336</v>
      </c>
      <c r="E28" s="93">
        <f>E29</f>
        <v>60336</v>
      </c>
      <c r="F28" s="93">
        <f>F29</f>
        <v>60336</v>
      </c>
    </row>
    <row r="29" spans="1:6" ht="43.5" customHeight="1">
      <c r="A29" s="111">
        <v>18</v>
      </c>
      <c r="B29" s="112" t="s">
        <v>69</v>
      </c>
      <c r="C29" s="104" t="s">
        <v>207</v>
      </c>
      <c r="D29" s="114">
        <v>60336</v>
      </c>
      <c r="E29" s="114">
        <v>60336</v>
      </c>
      <c r="F29" s="114">
        <v>60336</v>
      </c>
    </row>
    <row r="30" spans="1:6" ht="6" customHeight="1" hidden="1">
      <c r="A30" s="111"/>
      <c r="B30" s="112"/>
      <c r="C30" s="104"/>
      <c r="D30" s="114"/>
      <c r="E30" s="114"/>
      <c r="F30" s="114"/>
    </row>
    <row r="31" spans="1:6" ht="24" customHeight="1">
      <c r="A31" s="111">
        <v>19</v>
      </c>
      <c r="B31" s="112" t="s">
        <v>70</v>
      </c>
      <c r="C31" s="104" t="s">
        <v>208</v>
      </c>
      <c r="D31" s="114">
        <f>D33</f>
        <v>241927</v>
      </c>
      <c r="E31" s="114">
        <f>E33</f>
        <v>241927</v>
      </c>
      <c r="F31" s="114">
        <f>F33</f>
        <v>241927</v>
      </c>
    </row>
    <row r="32" spans="1:6" ht="13.5" customHeight="1" hidden="1">
      <c r="A32" s="111"/>
      <c r="B32" s="112"/>
      <c r="C32" s="104"/>
      <c r="D32" s="114"/>
      <c r="E32" s="114"/>
      <c r="F32" s="114"/>
    </row>
    <row r="33" spans="1:6" ht="41.25" customHeight="1">
      <c r="A33" s="111">
        <v>20</v>
      </c>
      <c r="B33" s="112" t="s">
        <v>72</v>
      </c>
      <c r="C33" s="104" t="s">
        <v>71</v>
      </c>
      <c r="D33" s="114">
        <v>241927</v>
      </c>
      <c r="E33" s="114">
        <v>241927</v>
      </c>
      <c r="F33" s="114">
        <v>241927</v>
      </c>
    </row>
    <row r="34" spans="1:6" ht="2.25" customHeight="1" hidden="1">
      <c r="A34" s="111"/>
      <c r="B34" s="112"/>
      <c r="C34" s="104"/>
      <c r="D34" s="114"/>
      <c r="E34" s="114"/>
      <c r="F34" s="114"/>
    </row>
    <row r="35" spans="1:6" ht="15.75" customHeight="1">
      <c r="A35" s="24">
        <v>21</v>
      </c>
      <c r="B35" s="13" t="s">
        <v>175</v>
      </c>
      <c r="C35" s="11" t="s">
        <v>176</v>
      </c>
      <c r="D35" s="59">
        <f aca="true" t="shared" si="0" ref="D35:F36">D36</f>
        <v>6500</v>
      </c>
      <c r="E35" s="59">
        <f t="shared" si="0"/>
        <v>6500</v>
      </c>
      <c r="F35" s="59">
        <f t="shared" si="0"/>
        <v>6500</v>
      </c>
    </row>
    <row r="36" spans="1:6" ht="60" customHeight="1">
      <c r="A36" s="24">
        <v>22</v>
      </c>
      <c r="B36" s="13" t="s">
        <v>177</v>
      </c>
      <c r="C36" s="15" t="s">
        <v>118</v>
      </c>
      <c r="D36" s="69">
        <f t="shared" si="0"/>
        <v>6500</v>
      </c>
      <c r="E36" s="69">
        <f t="shared" si="0"/>
        <v>6500</v>
      </c>
      <c r="F36" s="69">
        <f t="shared" si="0"/>
        <v>6500</v>
      </c>
    </row>
    <row r="37" spans="1:6" ht="79.5" customHeight="1">
      <c r="A37" s="24">
        <v>23</v>
      </c>
      <c r="B37" s="13" t="s">
        <v>86</v>
      </c>
      <c r="C37" s="15" t="s">
        <v>162</v>
      </c>
      <c r="D37" s="69">
        <v>6500</v>
      </c>
      <c r="E37" s="69">
        <v>6500</v>
      </c>
      <c r="F37" s="69">
        <v>6500</v>
      </c>
    </row>
    <row r="38" spans="1:6" ht="43.5" customHeight="1">
      <c r="A38" s="24">
        <v>24</v>
      </c>
      <c r="B38" s="13" t="s">
        <v>178</v>
      </c>
      <c r="C38" s="11" t="s">
        <v>179</v>
      </c>
      <c r="D38" s="59">
        <f aca="true" t="shared" si="1" ref="D38:F40">D39</f>
        <v>28568</v>
      </c>
      <c r="E38" s="59">
        <f t="shared" si="1"/>
        <v>28568</v>
      </c>
      <c r="F38" s="59">
        <f t="shared" si="1"/>
        <v>28568</v>
      </c>
    </row>
    <row r="39" spans="1:6" ht="97.5" customHeight="1">
      <c r="A39" s="24">
        <v>25</v>
      </c>
      <c r="B39" s="13" t="s">
        <v>180</v>
      </c>
      <c r="C39" s="11" t="s">
        <v>27</v>
      </c>
      <c r="D39" s="70">
        <f t="shared" si="1"/>
        <v>28568</v>
      </c>
      <c r="E39" s="70">
        <f t="shared" si="1"/>
        <v>28568</v>
      </c>
      <c r="F39" s="70">
        <f t="shared" si="1"/>
        <v>28568</v>
      </c>
    </row>
    <row r="40" spans="1:6" ht="45" customHeight="1">
      <c r="A40" s="24">
        <v>26</v>
      </c>
      <c r="B40" s="13" t="s">
        <v>28</v>
      </c>
      <c r="C40" s="29" t="s">
        <v>29</v>
      </c>
      <c r="D40" s="69">
        <f t="shared" si="1"/>
        <v>28568</v>
      </c>
      <c r="E40" s="69">
        <f t="shared" si="1"/>
        <v>28568</v>
      </c>
      <c r="F40" s="69">
        <f t="shared" si="1"/>
        <v>28568</v>
      </c>
    </row>
    <row r="41" spans="1:6" ht="45" customHeight="1">
      <c r="A41" s="24">
        <v>27</v>
      </c>
      <c r="B41" s="13" t="s">
        <v>143</v>
      </c>
      <c r="C41" s="29" t="s">
        <v>144</v>
      </c>
      <c r="D41" s="69">
        <v>28568</v>
      </c>
      <c r="E41" s="69">
        <v>28568</v>
      </c>
      <c r="F41" s="69">
        <v>28568</v>
      </c>
    </row>
    <row r="42" spans="1:6" ht="16.5" customHeight="1">
      <c r="A42" s="24">
        <v>28</v>
      </c>
      <c r="B42" s="13" t="s">
        <v>181</v>
      </c>
      <c r="C42" s="11" t="s">
        <v>182</v>
      </c>
      <c r="D42" s="59">
        <f>D43</f>
        <v>7879604</v>
      </c>
      <c r="E42" s="59">
        <f>E43</f>
        <v>8348959</v>
      </c>
      <c r="F42" s="59">
        <f>F43</f>
        <v>8348370</v>
      </c>
    </row>
    <row r="43" spans="1:6" ht="38.25" customHeight="1">
      <c r="A43" s="24">
        <v>29</v>
      </c>
      <c r="B43" s="63" t="s">
        <v>91</v>
      </c>
      <c r="C43" s="40" t="s">
        <v>90</v>
      </c>
      <c r="D43" s="69">
        <f>D44+D48+D54</f>
        <v>7879604</v>
      </c>
      <c r="E43" s="93">
        <f>E44+E48+E54</f>
        <v>8348959</v>
      </c>
      <c r="F43" s="93">
        <f>F44+F48+F54</f>
        <v>8348370</v>
      </c>
    </row>
    <row r="44" spans="1:6" ht="26.25" customHeight="1">
      <c r="A44" s="24">
        <v>30</v>
      </c>
      <c r="B44" s="38" t="s">
        <v>238</v>
      </c>
      <c r="C44" s="40" t="s">
        <v>106</v>
      </c>
      <c r="D44" s="60">
        <f>D45</f>
        <v>2843185</v>
      </c>
      <c r="E44" s="60">
        <f>E45</f>
        <v>2274555</v>
      </c>
      <c r="F44" s="60">
        <f>F45</f>
        <v>2274555</v>
      </c>
    </row>
    <row r="45" spans="1:6" ht="31.5" customHeight="1">
      <c r="A45" s="24">
        <v>31</v>
      </c>
      <c r="B45" s="38" t="s">
        <v>239</v>
      </c>
      <c r="C45" s="40" t="s">
        <v>92</v>
      </c>
      <c r="D45" s="60">
        <f>D47</f>
        <v>2843185</v>
      </c>
      <c r="E45" s="60">
        <f>E47</f>
        <v>2274555</v>
      </c>
      <c r="F45" s="60">
        <f>F47</f>
        <v>2274555</v>
      </c>
    </row>
    <row r="46" spans="1:6" ht="31.5" customHeight="1">
      <c r="A46" s="24">
        <v>32</v>
      </c>
      <c r="B46" s="38" t="s">
        <v>240</v>
      </c>
      <c r="C46" s="40" t="s">
        <v>104</v>
      </c>
      <c r="D46" s="60">
        <f>D47</f>
        <v>2843185</v>
      </c>
      <c r="E46" s="60">
        <f>E47</f>
        <v>2274555</v>
      </c>
      <c r="F46" s="60">
        <f>F47</f>
        <v>2274555</v>
      </c>
    </row>
    <row r="47" spans="1:6" ht="45" customHeight="1">
      <c r="A47" s="24">
        <v>33</v>
      </c>
      <c r="B47" s="39" t="s">
        <v>241</v>
      </c>
      <c r="C47" s="41" t="s">
        <v>139</v>
      </c>
      <c r="D47" s="60">
        <v>2843185</v>
      </c>
      <c r="E47" s="60">
        <v>2274555</v>
      </c>
      <c r="F47" s="60">
        <v>2274555</v>
      </c>
    </row>
    <row r="48" spans="1:6" ht="45" customHeight="1">
      <c r="A48" s="24">
        <v>35</v>
      </c>
      <c r="B48" s="24" t="s">
        <v>237</v>
      </c>
      <c r="C48" s="40" t="s">
        <v>105</v>
      </c>
      <c r="D48" s="60">
        <f>D49</f>
        <v>145030</v>
      </c>
      <c r="E48" s="60">
        <f>E49</f>
        <v>151343</v>
      </c>
      <c r="F48" s="60">
        <f>F49</f>
        <v>157991</v>
      </c>
    </row>
    <row r="49" spans="1:6" s="89" customFormat="1" ht="29.25" customHeight="1">
      <c r="A49" s="88">
        <v>36</v>
      </c>
      <c r="B49" s="90" t="s">
        <v>236</v>
      </c>
      <c r="C49" s="74" t="s">
        <v>93</v>
      </c>
      <c r="D49" s="87">
        <f>D50+D52</f>
        <v>145030</v>
      </c>
      <c r="E49" s="93">
        <f>E50+E52</f>
        <v>151343</v>
      </c>
      <c r="F49" s="93">
        <f>F50+F52</f>
        <v>157991</v>
      </c>
    </row>
    <row r="50" spans="1:6" ht="43.5" customHeight="1">
      <c r="A50" s="24">
        <v>37</v>
      </c>
      <c r="B50" s="38" t="s">
        <v>235</v>
      </c>
      <c r="C50" s="40" t="s">
        <v>95</v>
      </c>
      <c r="D50" s="69">
        <f>D51</f>
        <v>7262</v>
      </c>
      <c r="E50" s="69">
        <f>E51</f>
        <v>7262</v>
      </c>
      <c r="F50" s="69">
        <f>F51</f>
        <v>7262</v>
      </c>
    </row>
    <row r="51" spans="1:6" ht="60.75" customHeight="1">
      <c r="A51" s="24">
        <v>38</v>
      </c>
      <c r="B51" s="38" t="s">
        <v>234</v>
      </c>
      <c r="C51" s="41" t="s">
        <v>227</v>
      </c>
      <c r="D51" s="69">
        <v>7262</v>
      </c>
      <c r="E51" s="69">
        <v>7262</v>
      </c>
      <c r="F51" s="69">
        <v>7262</v>
      </c>
    </row>
    <row r="52" spans="1:6" ht="45.75" customHeight="1">
      <c r="A52" s="24">
        <v>39</v>
      </c>
      <c r="B52" s="38" t="s">
        <v>233</v>
      </c>
      <c r="C52" s="40" t="s">
        <v>94</v>
      </c>
      <c r="D52" s="69">
        <f>D53</f>
        <v>137768</v>
      </c>
      <c r="E52" s="69">
        <f>E53</f>
        <v>144081</v>
      </c>
      <c r="F52" s="69">
        <f>F53</f>
        <v>150729</v>
      </c>
    </row>
    <row r="53" spans="1:6" ht="53.25" customHeight="1">
      <c r="A53" s="24">
        <v>40</v>
      </c>
      <c r="B53" s="38" t="s">
        <v>233</v>
      </c>
      <c r="C53" s="41" t="s">
        <v>97</v>
      </c>
      <c r="D53" s="69">
        <v>137768</v>
      </c>
      <c r="E53" s="69">
        <v>144081</v>
      </c>
      <c r="F53" s="69">
        <v>150729</v>
      </c>
    </row>
    <row r="54" spans="1:6" s="89" customFormat="1" ht="21.75" customHeight="1">
      <c r="A54" s="88">
        <v>41</v>
      </c>
      <c r="B54" s="90" t="s">
        <v>232</v>
      </c>
      <c r="C54" s="74" t="s">
        <v>183</v>
      </c>
      <c r="D54" s="87">
        <f aca="true" t="shared" si="2" ref="D54:F55">D55</f>
        <v>4891389</v>
      </c>
      <c r="E54" s="87">
        <f t="shared" si="2"/>
        <v>5923061</v>
      </c>
      <c r="F54" s="87">
        <f t="shared" si="2"/>
        <v>5915824</v>
      </c>
    </row>
    <row r="55" spans="1:6" ht="25.5" customHeight="1">
      <c r="A55" s="24">
        <v>42</v>
      </c>
      <c r="B55" s="38" t="s">
        <v>231</v>
      </c>
      <c r="C55" s="40" t="s">
        <v>96</v>
      </c>
      <c r="D55" s="69">
        <f t="shared" si="2"/>
        <v>4891389</v>
      </c>
      <c r="E55" s="69">
        <f t="shared" si="2"/>
        <v>5923061</v>
      </c>
      <c r="F55" s="69">
        <f t="shared" si="2"/>
        <v>5915824</v>
      </c>
    </row>
    <row r="56" spans="1:6" ht="32.25" customHeight="1">
      <c r="A56" s="24">
        <v>43</v>
      </c>
      <c r="B56" s="38" t="s">
        <v>230</v>
      </c>
      <c r="C56" s="41" t="s">
        <v>140</v>
      </c>
      <c r="D56" s="69">
        <f>D57+D58</f>
        <v>4891389</v>
      </c>
      <c r="E56" s="95">
        <f>E57+E58</f>
        <v>5923061</v>
      </c>
      <c r="F56" s="95">
        <f>F57+F58</f>
        <v>5915824</v>
      </c>
    </row>
    <row r="57" spans="1:6" ht="51.75" customHeight="1">
      <c r="A57" s="24">
        <v>44</v>
      </c>
      <c r="B57" s="38" t="s">
        <v>229</v>
      </c>
      <c r="C57" s="41" t="s">
        <v>98</v>
      </c>
      <c r="D57" s="95">
        <v>4786089</v>
      </c>
      <c r="E57" s="95">
        <v>5817761</v>
      </c>
      <c r="F57" s="95">
        <v>5810524</v>
      </c>
    </row>
    <row r="58" spans="1:6" ht="51.75" customHeight="1">
      <c r="A58" s="24">
        <v>44</v>
      </c>
      <c r="B58" s="38" t="s">
        <v>268</v>
      </c>
      <c r="C58" s="41" t="s">
        <v>269</v>
      </c>
      <c r="D58" s="69">
        <v>105300</v>
      </c>
      <c r="E58" s="69">
        <v>105300</v>
      </c>
      <c r="F58" s="69">
        <v>105300</v>
      </c>
    </row>
    <row r="59" spans="1:6" ht="12.75">
      <c r="A59" s="117"/>
      <c r="B59" s="117"/>
      <c r="C59" s="117"/>
      <c r="D59" s="61">
        <f>D42+D11</f>
        <v>8739366</v>
      </c>
      <c r="E59" s="61">
        <f>E42+E11</f>
        <v>9220516</v>
      </c>
      <c r="F59" s="61">
        <f>F42+F11</f>
        <v>9233091</v>
      </c>
    </row>
    <row r="61" spans="4:6" ht="12.75">
      <c r="D61" s="96"/>
      <c r="E61" s="96"/>
      <c r="F61" s="96"/>
    </row>
  </sheetData>
  <sheetProtection/>
  <mergeCells count="42">
    <mergeCell ref="C31:C32"/>
    <mergeCell ref="C29:C30"/>
    <mergeCell ref="D29:D30"/>
    <mergeCell ref="E14:E15"/>
    <mergeCell ref="D25:D26"/>
    <mergeCell ref="E25:E26"/>
    <mergeCell ref="A6:F6"/>
    <mergeCell ref="D8:D9"/>
    <mergeCell ref="D33:D34"/>
    <mergeCell ref="D31:D32"/>
    <mergeCell ref="E33:E34"/>
    <mergeCell ref="F29:F30"/>
    <mergeCell ref="F31:F32"/>
    <mergeCell ref="A31:A32"/>
    <mergeCell ref="E31:E32"/>
    <mergeCell ref="B31:B32"/>
    <mergeCell ref="D2:F2"/>
    <mergeCell ref="A3:F3"/>
    <mergeCell ref="A4:F4"/>
    <mergeCell ref="B25:B26"/>
    <mergeCell ref="C25:C26"/>
    <mergeCell ref="A14:A15"/>
    <mergeCell ref="A8:A9"/>
    <mergeCell ref="C8:C9"/>
    <mergeCell ref="B14:B15"/>
    <mergeCell ref="D14:D15"/>
    <mergeCell ref="D7:F7"/>
    <mergeCell ref="A59:C59"/>
    <mergeCell ref="A33:A34"/>
    <mergeCell ref="B33:B34"/>
    <mergeCell ref="C33:C34"/>
    <mergeCell ref="F33:F34"/>
    <mergeCell ref="F25:F26"/>
    <mergeCell ref="F8:F9"/>
    <mergeCell ref="A25:A26"/>
    <mergeCell ref="C14:C15"/>
    <mergeCell ref="A29:A30"/>
    <mergeCell ref="B29:B30"/>
    <mergeCell ref="E8:E9"/>
    <mergeCell ref="F14:F15"/>
    <mergeCell ref="B8:B9"/>
    <mergeCell ref="E29:E30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5" sqref="A5:D6"/>
    </sheetView>
  </sheetViews>
  <sheetFormatPr defaultColWidth="9.00390625" defaultRowHeight="12.75"/>
  <cols>
    <col min="1" max="1" width="7.375" style="2" customWidth="1"/>
    <col min="2" max="2" width="59.375" style="2" customWidth="1"/>
    <col min="3" max="3" width="11.00390625" style="2" customWidth="1"/>
    <col min="4" max="4" width="12.125" style="2" customWidth="1"/>
    <col min="5" max="5" width="11.125" style="2" customWidth="1"/>
    <col min="6" max="6" width="11.25390625" style="2" customWidth="1"/>
  </cols>
  <sheetData>
    <row r="1" spans="1:6" ht="12.75">
      <c r="A1" s="106" t="s">
        <v>302</v>
      </c>
      <c r="B1" s="106"/>
      <c r="C1" s="106"/>
      <c r="D1" s="106"/>
      <c r="E1" s="106"/>
      <c r="F1" s="106"/>
    </row>
    <row r="2" spans="1:6" ht="12.75">
      <c r="A2" s="106" t="s">
        <v>257</v>
      </c>
      <c r="B2" s="106"/>
      <c r="C2" s="106"/>
      <c r="D2" s="106"/>
      <c r="E2" s="106"/>
      <c r="F2" s="106"/>
    </row>
    <row r="3" spans="1:6" ht="12.75">
      <c r="A3" s="106" t="s">
        <v>306</v>
      </c>
      <c r="B3" s="106"/>
      <c r="C3" s="106"/>
      <c r="D3" s="106"/>
      <c r="E3" s="106"/>
      <c r="F3" s="106"/>
    </row>
    <row r="4" ht="11.25" customHeight="1">
      <c r="A4" s="3"/>
    </row>
    <row r="5" spans="1:4" ht="15.75" customHeight="1">
      <c r="A5" s="124" t="s">
        <v>301</v>
      </c>
      <c r="B5" s="124"/>
      <c r="C5" s="124"/>
      <c r="D5" s="124"/>
    </row>
    <row r="6" spans="1:4" ht="33" customHeight="1">
      <c r="A6" s="124"/>
      <c r="B6" s="124"/>
      <c r="C6" s="124"/>
      <c r="D6" s="124"/>
    </row>
    <row r="7" spans="1:6" ht="12.75">
      <c r="A7" s="125" t="s">
        <v>50</v>
      </c>
      <c r="B7" s="125"/>
      <c r="C7" s="125"/>
      <c r="D7" s="125"/>
      <c r="E7" s="125"/>
      <c r="F7" s="125"/>
    </row>
    <row r="8" spans="1:6" ht="47.25" customHeight="1">
      <c r="A8" s="12" t="s">
        <v>52</v>
      </c>
      <c r="B8" s="24" t="s">
        <v>6</v>
      </c>
      <c r="C8" s="12" t="s">
        <v>184</v>
      </c>
      <c r="D8" s="12" t="s">
        <v>244</v>
      </c>
      <c r="E8" s="12" t="s">
        <v>311</v>
      </c>
      <c r="F8" s="12" t="s">
        <v>293</v>
      </c>
    </row>
    <row r="9" spans="1:6" ht="12.75">
      <c r="A9" s="12"/>
      <c r="B9" s="12">
        <v>1</v>
      </c>
      <c r="C9" s="12">
        <v>2</v>
      </c>
      <c r="D9" s="12">
        <v>3</v>
      </c>
      <c r="E9" s="12">
        <v>4</v>
      </c>
      <c r="F9" s="12">
        <v>5</v>
      </c>
    </row>
    <row r="10" spans="1:6" ht="15" customHeight="1">
      <c r="A10" s="12">
        <v>1</v>
      </c>
      <c r="B10" s="11" t="s">
        <v>185</v>
      </c>
      <c r="C10" s="16" t="s">
        <v>7</v>
      </c>
      <c r="D10" s="46">
        <f>D11+D12+D13+D14</f>
        <v>5561247.6</v>
      </c>
      <c r="E10" s="46">
        <f>E11+E12+E13+E14</f>
        <v>5610263</v>
      </c>
      <c r="F10" s="46">
        <f>F11+F12+F13+F14</f>
        <v>5634943</v>
      </c>
    </row>
    <row r="11" spans="1:6" ht="33" customHeight="1">
      <c r="A11" s="12">
        <v>2</v>
      </c>
      <c r="B11" s="11" t="s">
        <v>186</v>
      </c>
      <c r="C11" s="16" t="s">
        <v>8</v>
      </c>
      <c r="D11" s="44">
        <f>'прил 4 ведом'!G14</f>
        <v>949592</v>
      </c>
      <c r="E11" s="44">
        <f>'прил 4 ведом'!H14</f>
        <v>949592</v>
      </c>
      <c r="F11" s="44">
        <f>'прил 4 ведом'!I14</f>
        <v>949592</v>
      </c>
    </row>
    <row r="12" spans="1:6" ht="45" customHeight="1">
      <c r="A12" s="12">
        <v>3</v>
      </c>
      <c r="B12" s="11" t="s">
        <v>187</v>
      </c>
      <c r="C12" s="16" t="s">
        <v>9</v>
      </c>
      <c r="D12" s="45">
        <f>'прил 4 ведом'!G20</f>
        <v>3916170.6</v>
      </c>
      <c r="E12" s="45">
        <f>'прил 4 ведом'!H20</f>
        <v>3994122</v>
      </c>
      <c r="F12" s="45">
        <f>'прил 4 ведом'!I20</f>
        <v>4018802</v>
      </c>
    </row>
    <row r="13" spans="1:6" ht="15.75" customHeight="1">
      <c r="A13" s="12">
        <v>4</v>
      </c>
      <c r="B13" s="11" t="s">
        <v>188</v>
      </c>
      <c r="C13" s="16" t="s">
        <v>19</v>
      </c>
      <c r="D13" s="44">
        <f>'прил 4 ведом'!G30</f>
        <v>1000</v>
      </c>
      <c r="E13" s="44">
        <f>'прил 4 ведом'!H30</f>
        <v>1000</v>
      </c>
      <c r="F13" s="44">
        <f>'прил 4 ведом'!I30</f>
        <v>1000</v>
      </c>
    </row>
    <row r="14" spans="1:6" ht="15.75" customHeight="1">
      <c r="A14" s="12">
        <v>5</v>
      </c>
      <c r="B14" s="11" t="s">
        <v>194</v>
      </c>
      <c r="C14" s="16" t="s">
        <v>193</v>
      </c>
      <c r="D14" s="44">
        <f>'прил 4 ведом'!G36</f>
        <v>694485</v>
      </c>
      <c r="E14" s="44">
        <f>'прил 4 ведом'!H36</f>
        <v>665549</v>
      </c>
      <c r="F14" s="44">
        <f>'прил 4 ведом'!I36</f>
        <v>665549</v>
      </c>
    </row>
    <row r="15" spans="1:6" ht="15.75" customHeight="1">
      <c r="A15" s="12">
        <v>6</v>
      </c>
      <c r="B15" s="11" t="s">
        <v>195</v>
      </c>
      <c r="C15" s="16" t="s">
        <v>197</v>
      </c>
      <c r="D15" s="46">
        <f>'прил 4 ведом'!G50</f>
        <v>137768</v>
      </c>
      <c r="E15" s="46">
        <f>'прил 4 ведом'!H50</f>
        <v>144081</v>
      </c>
      <c r="F15" s="46">
        <f>'прил 4 ведом'!I50</f>
        <v>150729</v>
      </c>
    </row>
    <row r="16" spans="1:6" ht="15.75" customHeight="1">
      <c r="A16" s="12">
        <v>7</v>
      </c>
      <c r="B16" s="11" t="s">
        <v>196</v>
      </c>
      <c r="C16" s="16" t="s">
        <v>198</v>
      </c>
      <c r="D16" s="44">
        <f>'прил 4 ведом'!G50</f>
        <v>137768</v>
      </c>
      <c r="E16" s="44">
        <f>'прил 4 ведом'!H50</f>
        <v>144081</v>
      </c>
      <c r="F16" s="44">
        <f>'прил 4 ведом'!I50</f>
        <v>150729</v>
      </c>
    </row>
    <row r="17" spans="1:6" ht="15.75" customHeight="1">
      <c r="A17" s="12">
        <v>8</v>
      </c>
      <c r="B17" s="11" t="s">
        <v>199</v>
      </c>
      <c r="C17" s="16" t="s">
        <v>1</v>
      </c>
      <c r="D17" s="46">
        <f>D18+D19</f>
        <v>167923.4</v>
      </c>
      <c r="E17" s="46">
        <f>E18+E19</f>
        <v>164665</v>
      </c>
      <c r="F17" s="46">
        <f>F18+F19</f>
        <v>164040</v>
      </c>
    </row>
    <row r="18" spans="1:6" ht="15.75" customHeight="1">
      <c r="A18" s="12">
        <v>9</v>
      </c>
      <c r="B18" s="11" t="s">
        <v>243</v>
      </c>
      <c r="C18" s="16" t="s">
        <v>242</v>
      </c>
      <c r="D18" s="44">
        <v>110842</v>
      </c>
      <c r="E18" s="44">
        <v>105300</v>
      </c>
      <c r="F18" s="44">
        <v>105300</v>
      </c>
    </row>
    <row r="19" spans="1:6" ht="30" customHeight="1">
      <c r="A19" s="12">
        <v>10</v>
      </c>
      <c r="B19" s="11" t="s">
        <v>0</v>
      </c>
      <c r="C19" s="16" t="s">
        <v>2</v>
      </c>
      <c r="D19" s="44">
        <f>'прил 4 ведом'!G66</f>
        <v>57081.4</v>
      </c>
      <c r="E19" s="44">
        <f>'прил 4 ведом'!H66</f>
        <v>59365</v>
      </c>
      <c r="F19" s="44">
        <f>'прил 4 ведом'!I66</f>
        <v>58740</v>
      </c>
    </row>
    <row r="20" spans="1:6" ht="19.5" customHeight="1">
      <c r="A20" s="12">
        <v>11</v>
      </c>
      <c r="B20" s="11" t="s">
        <v>78</v>
      </c>
      <c r="C20" s="16" t="s">
        <v>80</v>
      </c>
      <c r="D20" s="46">
        <f>'прил 4 ведом'!G72</f>
        <v>318400</v>
      </c>
      <c r="E20" s="46">
        <f>'прил 4 ведом'!H72</f>
        <v>323000</v>
      </c>
      <c r="F20" s="46">
        <f>'прил 4 ведом'!I72</f>
        <v>331800</v>
      </c>
    </row>
    <row r="21" spans="1:6" ht="18.75" customHeight="1">
      <c r="A21" s="12">
        <v>12</v>
      </c>
      <c r="B21" s="11" t="s">
        <v>79</v>
      </c>
      <c r="C21" s="16" t="s">
        <v>81</v>
      </c>
      <c r="D21" s="45">
        <f>'прил 4 ведом'!G73</f>
        <v>318400</v>
      </c>
      <c r="E21" s="45">
        <f>'прил 4 ведом'!H73</f>
        <v>323000</v>
      </c>
      <c r="F21" s="45">
        <f>'прил 4 ведом'!I73</f>
        <v>331800</v>
      </c>
    </row>
    <row r="22" spans="1:6" ht="15.75" customHeight="1">
      <c r="A22" s="12">
        <v>13</v>
      </c>
      <c r="B22" s="11" t="s">
        <v>3</v>
      </c>
      <c r="C22" s="16" t="s">
        <v>10</v>
      </c>
      <c r="D22" s="46">
        <f>'прил 4 ведом'!G79</f>
        <v>469162.07</v>
      </c>
      <c r="E22" s="46">
        <f>E23</f>
        <v>689987</v>
      </c>
      <c r="F22" s="46">
        <f>F23</f>
        <v>442194</v>
      </c>
    </row>
    <row r="23" spans="1:6" ht="15.75" customHeight="1">
      <c r="A23" s="12">
        <v>14</v>
      </c>
      <c r="B23" s="11" t="s">
        <v>4</v>
      </c>
      <c r="C23" s="16" t="s">
        <v>11</v>
      </c>
      <c r="D23" s="45">
        <f>'прил 4 ведом'!G80</f>
        <v>469162.07</v>
      </c>
      <c r="E23" s="45">
        <f>'прил 4 ведом'!H80</f>
        <v>689987</v>
      </c>
      <c r="F23" s="45">
        <f>'прил 4 ведом'!I80</f>
        <v>442194</v>
      </c>
    </row>
    <row r="24" spans="1:6" ht="17.25" customHeight="1">
      <c r="A24" s="12">
        <v>15</v>
      </c>
      <c r="B24" s="11" t="s">
        <v>25</v>
      </c>
      <c r="C24" s="16" t="s">
        <v>12</v>
      </c>
      <c r="D24" s="46">
        <f>D25</f>
        <v>1937508</v>
      </c>
      <c r="E24" s="46">
        <f>E25</f>
        <v>1937508</v>
      </c>
      <c r="F24" s="46">
        <f>E24</f>
        <v>1937508</v>
      </c>
    </row>
    <row r="25" spans="1:6" ht="17.25" customHeight="1">
      <c r="A25" s="12">
        <v>16</v>
      </c>
      <c r="B25" s="11" t="s">
        <v>5</v>
      </c>
      <c r="C25" s="16" t="s">
        <v>13</v>
      </c>
      <c r="D25" s="45">
        <f>'прил 4 ведом'!G92</f>
        <v>1937508</v>
      </c>
      <c r="E25" s="45">
        <f>'прил 4 ведом'!H92</f>
        <v>1937508</v>
      </c>
      <c r="F25" s="45">
        <f>'прил 4 ведом'!I92</f>
        <v>1937508</v>
      </c>
    </row>
    <row r="26" spans="1:6" ht="17.25" customHeight="1">
      <c r="A26" s="12">
        <v>17</v>
      </c>
      <c r="B26" s="28" t="s">
        <v>152</v>
      </c>
      <c r="C26" s="16" t="s">
        <v>153</v>
      </c>
      <c r="D26" s="46">
        <f>D27</f>
        <v>0</v>
      </c>
      <c r="E26" s="46">
        <f>E27</f>
        <v>0</v>
      </c>
      <c r="F26" s="46">
        <f>F27</f>
        <v>0</v>
      </c>
    </row>
    <row r="27" spans="1:6" ht="17.25" customHeight="1">
      <c r="A27" s="12">
        <v>18</v>
      </c>
      <c r="B27" s="28" t="s">
        <v>154</v>
      </c>
      <c r="C27" s="16" t="s">
        <v>155</v>
      </c>
      <c r="D27" s="44">
        <v>0</v>
      </c>
      <c r="E27" s="44">
        <v>0</v>
      </c>
      <c r="F27" s="44">
        <v>0</v>
      </c>
    </row>
    <row r="28" spans="1:6" ht="17.25" customHeight="1">
      <c r="A28" s="12">
        <v>19</v>
      </c>
      <c r="B28" s="28" t="s">
        <v>209</v>
      </c>
      <c r="C28" s="16" t="s">
        <v>210</v>
      </c>
      <c r="D28" s="46">
        <f>D29</f>
        <v>72332.93</v>
      </c>
      <c r="E28" s="46">
        <f>E29</f>
        <v>48000</v>
      </c>
      <c r="F28" s="46">
        <f>F29</f>
        <v>48000</v>
      </c>
    </row>
    <row r="29" spans="1:6" ht="15" customHeight="1">
      <c r="A29" s="12">
        <v>20</v>
      </c>
      <c r="B29" s="47" t="s">
        <v>211</v>
      </c>
      <c r="C29" s="16" t="s">
        <v>212</v>
      </c>
      <c r="D29" s="44">
        <v>72332.93</v>
      </c>
      <c r="E29" s="44">
        <f>'прил 4 ведом'!H103</f>
        <v>48000</v>
      </c>
      <c r="F29" s="44">
        <f>'прил 4 ведом'!I103</f>
        <v>48000</v>
      </c>
    </row>
    <row r="30" spans="1:6" ht="17.25" customHeight="1">
      <c r="A30" s="12">
        <v>21</v>
      </c>
      <c r="B30" s="28" t="s">
        <v>82</v>
      </c>
      <c r="C30" s="16" t="s">
        <v>203</v>
      </c>
      <c r="D30" s="46">
        <f>D31</f>
        <v>48620</v>
      </c>
      <c r="E30" s="46">
        <f>E31</f>
        <v>48620</v>
      </c>
      <c r="F30" s="46">
        <f>F31</f>
        <v>48620</v>
      </c>
    </row>
    <row r="31" spans="1:6" ht="17.25" customHeight="1">
      <c r="A31" s="12">
        <v>22</v>
      </c>
      <c r="B31" s="28" t="s">
        <v>83</v>
      </c>
      <c r="C31" s="16" t="s">
        <v>266</v>
      </c>
      <c r="D31" s="44">
        <v>48620</v>
      </c>
      <c r="E31" s="44">
        <v>48620</v>
      </c>
      <c r="F31" s="44">
        <v>48620</v>
      </c>
    </row>
    <row r="32" spans="1:6" ht="25.5" customHeight="1">
      <c r="A32" s="12">
        <v>23</v>
      </c>
      <c r="B32" s="47" t="s">
        <v>213</v>
      </c>
      <c r="C32" s="16" t="s">
        <v>202</v>
      </c>
      <c r="D32" s="46">
        <f>D33</f>
        <v>26404</v>
      </c>
      <c r="E32" s="46">
        <f>E33</f>
        <v>26404</v>
      </c>
      <c r="F32" s="46">
        <f>F33</f>
        <v>26404</v>
      </c>
    </row>
    <row r="33" spans="1:6" ht="17.25" customHeight="1">
      <c r="A33" s="12">
        <v>24</v>
      </c>
      <c r="B33" s="48" t="s">
        <v>201</v>
      </c>
      <c r="C33" s="16" t="s">
        <v>200</v>
      </c>
      <c r="D33" s="45">
        <f>'прил 4 ведом'!G114</f>
        <v>26404</v>
      </c>
      <c r="E33" s="45">
        <f>'прил 4 ведом'!H114</f>
        <v>26404</v>
      </c>
      <c r="F33" s="45">
        <f>'прил 4 ведом'!I114</f>
        <v>26404</v>
      </c>
    </row>
    <row r="34" spans="1:6" ht="17.25" customHeight="1">
      <c r="A34" s="12">
        <v>25</v>
      </c>
      <c r="B34" s="11" t="s">
        <v>26</v>
      </c>
      <c r="C34" s="16"/>
      <c r="D34" s="46">
        <v>0</v>
      </c>
      <c r="E34" s="46">
        <f>'прил 4 ведом'!H117</f>
        <v>227988</v>
      </c>
      <c r="F34" s="46">
        <f>'прил 4 ведом'!I117</f>
        <v>448853</v>
      </c>
    </row>
    <row r="35" spans="1:6" ht="17.25" customHeight="1">
      <c r="A35" s="104" t="s">
        <v>48</v>
      </c>
      <c r="B35" s="104"/>
      <c r="C35" s="33"/>
      <c r="D35" s="46">
        <f>D10+D15+D17+D20+D22+D24+D26+D28+D30+D32+D34</f>
        <v>8739366</v>
      </c>
      <c r="E35" s="46">
        <f>E10+E15+E17+E20+E22+E24+E26+E28+E30+E32+E34</f>
        <v>9220516</v>
      </c>
      <c r="F35" s="46">
        <f>F10+F15+F17+F20+F22+F24+F26+F28+F30+F32+F34</f>
        <v>9233091</v>
      </c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F130" sqref="F130"/>
    </sheetView>
  </sheetViews>
  <sheetFormatPr defaultColWidth="9.00390625" defaultRowHeight="12.75"/>
  <cols>
    <col min="1" max="1" width="4.125" style="2" customWidth="1"/>
    <col min="2" max="2" width="35.875" style="2" customWidth="1"/>
    <col min="3" max="3" width="4.75390625" style="2" customWidth="1"/>
    <col min="4" max="4" width="5.875" style="2" customWidth="1"/>
    <col min="5" max="5" width="11.75390625" style="2" customWidth="1"/>
    <col min="6" max="6" width="4.625" style="2" customWidth="1"/>
    <col min="7" max="7" width="13.00390625" style="56" customWidth="1"/>
    <col min="8" max="8" width="15.375" style="56" customWidth="1"/>
    <col min="9" max="9" width="12.875" style="56" customWidth="1"/>
  </cols>
  <sheetData>
    <row r="1" spans="1:9" ht="12.75">
      <c r="A1" s="106" t="s">
        <v>300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 t="s">
        <v>250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 t="s">
        <v>307</v>
      </c>
      <c r="B3" s="106"/>
      <c r="C3" s="106"/>
      <c r="D3" s="106"/>
      <c r="E3" s="106"/>
      <c r="F3" s="106"/>
      <c r="G3" s="106"/>
      <c r="H3" s="106"/>
      <c r="I3" s="106"/>
    </row>
    <row r="4" ht="12.75">
      <c r="A4" s="58"/>
    </row>
    <row r="5" spans="1:9" ht="33" customHeight="1">
      <c r="A5" s="126" t="s">
        <v>299</v>
      </c>
      <c r="B5" s="126"/>
      <c r="C5" s="126"/>
      <c r="D5" s="126"/>
      <c r="E5" s="126"/>
      <c r="F5" s="126"/>
      <c r="G5" s="126"/>
      <c r="H5" s="126"/>
      <c r="I5" s="126"/>
    </row>
    <row r="6" spans="1:9" ht="11.25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5.75" customHeight="1">
      <c r="A7" s="127" t="s">
        <v>50</v>
      </c>
      <c r="B7" s="127"/>
      <c r="C7" s="127"/>
      <c r="D7" s="127"/>
      <c r="E7" s="127"/>
      <c r="F7" s="127"/>
      <c r="G7" s="127"/>
      <c r="H7" s="127"/>
      <c r="I7" s="127"/>
    </row>
    <row r="8" spans="1:9" ht="12.75" customHeight="1">
      <c r="A8" s="104" t="s">
        <v>163</v>
      </c>
      <c r="B8" s="105" t="s">
        <v>16</v>
      </c>
      <c r="C8" s="104" t="s">
        <v>14</v>
      </c>
      <c r="D8" s="112" t="s">
        <v>184</v>
      </c>
      <c r="E8" s="104" t="s">
        <v>17</v>
      </c>
      <c r="F8" s="104" t="s">
        <v>18</v>
      </c>
      <c r="G8" s="113" t="s">
        <v>244</v>
      </c>
      <c r="H8" s="113" t="s">
        <v>246</v>
      </c>
      <c r="I8" s="113" t="s">
        <v>267</v>
      </c>
    </row>
    <row r="9" spans="1:9" ht="12.75" customHeight="1">
      <c r="A9" s="104"/>
      <c r="B9" s="105"/>
      <c r="C9" s="104"/>
      <c r="D9" s="112"/>
      <c r="E9" s="104"/>
      <c r="F9" s="104"/>
      <c r="G9" s="113"/>
      <c r="H9" s="113"/>
      <c r="I9" s="113"/>
    </row>
    <row r="10" spans="1:9" ht="33" customHeight="1">
      <c r="A10" s="104"/>
      <c r="B10" s="105"/>
      <c r="C10" s="104"/>
      <c r="D10" s="112"/>
      <c r="E10" s="104"/>
      <c r="F10" s="104"/>
      <c r="G10" s="113"/>
      <c r="H10" s="113"/>
      <c r="I10" s="113"/>
    </row>
    <row r="11" spans="1:9" ht="12.75">
      <c r="A11" s="12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00">
        <v>6</v>
      </c>
      <c r="H11" s="100">
        <v>7</v>
      </c>
      <c r="I11" s="100">
        <v>8</v>
      </c>
    </row>
    <row r="12" spans="1:9" ht="15.75" customHeight="1">
      <c r="A12" s="12">
        <v>1</v>
      </c>
      <c r="B12" s="14" t="s">
        <v>30</v>
      </c>
      <c r="C12" s="12">
        <v>805</v>
      </c>
      <c r="D12" s="12"/>
      <c r="E12" s="12"/>
      <c r="F12" s="12"/>
      <c r="G12" s="50">
        <f>G13+G50+G59+G72+G79+G92+G103+G107+G114+G117</f>
        <v>8739366</v>
      </c>
      <c r="H12" s="50">
        <f>H13+H50+H59+H72+H79+H92+H103+H107+H114+H117</f>
        <v>9220516</v>
      </c>
      <c r="I12" s="50">
        <f>I13+I50+I59+I72+I79+I92+I103+I107+I114+I117</f>
        <v>9233091</v>
      </c>
    </row>
    <row r="13" spans="1:9" ht="15.75" customHeight="1">
      <c r="A13" s="12">
        <v>2</v>
      </c>
      <c r="B13" s="15" t="s">
        <v>185</v>
      </c>
      <c r="C13" s="12">
        <v>805</v>
      </c>
      <c r="D13" s="16" t="s">
        <v>7</v>
      </c>
      <c r="E13" s="12"/>
      <c r="F13" s="12"/>
      <c r="G13" s="49">
        <f>G14+G20+G30+G36</f>
        <v>5561247.6</v>
      </c>
      <c r="H13" s="49">
        <f>H14+H20+H30+H36</f>
        <v>5610263</v>
      </c>
      <c r="I13" s="49">
        <f>I14+I20+I30+I36</f>
        <v>5634943</v>
      </c>
    </row>
    <row r="14" spans="1:9" ht="40.5" customHeight="1">
      <c r="A14" s="12">
        <v>3</v>
      </c>
      <c r="B14" s="15" t="s">
        <v>15</v>
      </c>
      <c r="C14" s="12">
        <v>805</v>
      </c>
      <c r="D14" s="16" t="s">
        <v>8</v>
      </c>
      <c r="E14" s="12"/>
      <c r="F14" s="12"/>
      <c r="G14" s="49">
        <f aca="true" t="shared" si="0" ref="G14:I15">G15</f>
        <v>949592</v>
      </c>
      <c r="H14" s="49">
        <f t="shared" si="0"/>
        <v>949592</v>
      </c>
      <c r="I14" s="49">
        <f t="shared" si="0"/>
        <v>949592</v>
      </c>
    </row>
    <row r="15" spans="1:9" ht="54" customHeight="1">
      <c r="A15" s="12">
        <v>4</v>
      </c>
      <c r="B15" s="15" t="s">
        <v>54</v>
      </c>
      <c r="C15" s="12">
        <v>805</v>
      </c>
      <c r="D15" s="16" t="s">
        <v>8</v>
      </c>
      <c r="E15" s="34">
        <v>9100000000</v>
      </c>
      <c r="F15" s="12"/>
      <c r="G15" s="49">
        <f t="shared" si="0"/>
        <v>949592</v>
      </c>
      <c r="H15" s="49">
        <f t="shared" si="0"/>
        <v>949592</v>
      </c>
      <c r="I15" s="49">
        <f t="shared" si="0"/>
        <v>949592</v>
      </c>
    </row>
    <row r="16" spans="1:9" ht="17.25" customHeight="1">
      <c r="A16" s="12">
        <v>5</v>
      </c>
      <c r="B16" s="11" t="s">
        <v>55</v>
      </c>
      <c r="C16" s="12">
        <v>805</v>
      </c>
      <c r="D16" s="16" t="s">
        <v>8</v>
      </c>
      <c r="E16" s="34">
        <v>9110000000</v>
      </c>
      <c r="F16" s="12"/>
      <c r="G16" s="49">
        <f>G19</f>
        <v>949592</v>
      </c>
      <c r="H16" s="49">
        <f>H19</f>
        <v>949592</v>
      </c>
      <c r="I16" s="49">
        <f>I19</f>
        <v>949592</v>
      </c>
    </row>
    <row r="17" spans="1:9" ht="80.25" customHeight="1">
      <c r="A17" s="12">
        <v>6</v>
      </c>
      <c r="B17" s="15" t="s">
        <v>56</v>
      </c>
      <c r="C17" s="12">
        <v>805</v>
      </c>
      <c r="D17" s="16" t="s">
        <v>8</v>
      </c>
      <c r="E17" s="34">
        <v>9110080210</v>
      </c>
      <c r="F17" s="12"/>
      <c r="G17" s="49">
        <f aca="true" t="shared" si="1" ref="G17:I18">G18</f>
        <v>949592</v>
      </c>
      <c r="H17" s="49">
        <f t="shared" si="1"/>
        <v>949592</v>
      </c>
      <c r="I17" s="49">
        <f t="shared" si="1"/>
        <v>949592</v>
      </c>
    </row>
    <row r="18" spans="1:9" ht="80.25" customHeight="1">
      <c r="A18" s="12">
        <v>7</v>
      </c>
      <c r="B18" s="15" t="s">
        <v>258</v>
      </c>
      <c r="C18" s="12">
        <v>805</v>
      </c>
      <c r="D18" s="16" t="s">
        <v>8</v>
      </c>
      <c r="E18" s="34">
        <v>9110080210</v>
      </c>
      <c r="F18" s="12">
        <v>100</v>
      </c>
      <c r="G18" s="49">
        <f t="shared" si="1"/>
        <v>949592</v>
      </c>
      <c r="H18" s="49">
        <f t="shared" si="1"/>
        <v>949592</v>
      </c>
      <c r="I18" s="49">
        <f t="shared" si="1"/>
        <v>949592</v>
      </c>
    </row>
    <row r="19" spans="1:9" ht="30" customHeight="1">
      <c r="A19" s="12">
        <v>8</v>
      </c>
      <c r="B19" s="18" t="s">
        <v>57</v>
      </c>
      <c r="C19" s="19">
        <v>805</v>
      </c>
      <c r="D19" s="20" t="s">
        <v>8</v>
      </c>
      <c r="E19" s="35">
        <v>9110080210</v>
      </c>
      <c r="F19" s="19">
        <v>120</v>
      </c>
      <c r="G19" s="49">
        <v>949592</v>
      </c>
      <c r="H19" s="49">
        <f>G19</f>
        <v>949592</v>
      </c>
      <c r="I19" s="49">
        <f>H19</f>
        <v>949592</v>
      </c>
    </row>
    <row r="20" spans="1:9" ht="52.5" customHeight="1">
      <c r="A20" s="12">
        <v>9</v>
      </c>
      <c r="B20" s="15" t="s">
        <v>187</v>
      </c>
      <c r="C20" s="12">
        <v>805</v>
      </c>
      <c r="D20" s="16" t="s">
        <v>9</v>
      </c>
      <c r="E20" s="34"/>
      <c r="F20" s="12"/>
      <c r="G20" s="49">
        <f>G24+G26+G28</f>
        <v>3916170.6</v>
      </c>
      <c r="H20" s="49">
        <f>H21</f>
        <v>3994122</v>
      </c>
      <c r="I20" s="49">
        <f>I21</f>
        <v>4018802</v>
      </c>
    </row>
    <row r="21" spans="1:9" ht="24.75" customHeight="1">
      <c r="A21" s="12">
        <v>10</v>
      </c>
      <c r="B21" s="15" t="s">
        <v>58</v>
      </c>
      <c r="C21" s="12">
        <v>805</v>
      </c>
      <c r="D21" s="16" t="s">
        <v>9</v>
      </c>
      <c r="E21" s="34">
        <v>8100000000</v>
      </c>
      <c r="F21" s="12"/>
      <c r="G21" s="49">
        <f aca="true" t="shared" si="2" ref="G21:I22">G22</f>
        <v>3916170.6</v>
      </c>
      <c r="H21" s="49">
        <f t="shared" si="2"/>
        <v>3994122</v>
      </c>
      <c r="I21" s="49">
        <f t="shared" si="2"/>
        <v>4018802</v>
      </c>
    </row>
    <row r="22" spans="1:9" ht="31.5" customHeight="1">
      <c r="A22" s="12">
        <v>11</v>
      </c>
      <c r="B22" s="15" t="s">
        <v>62</v>
      </c>
      <c r="C22" s="12">
        <v>805</v>
      </c>
      <c r="D22" s="16" t="s">
        <v>9</v>
      </c>
      <c r="E22" s="34">
        <v>8110000000</v>
      </c>
      <c r="F22" s="12"/>
      <c r="G22" s="49">
        <f t="shared" si="2"/>
        <v>3916170.6</v>
      </c>
      <c r="H22" s="49">
        <f t="shared" si="2"/>
        <v>3994122</v>
      </c>
      <c r="I22" s="49">
        <f t="shared" si="2"/>
        <v>4018802</v>
      </c>
    </row>
    <row r="23" spans="1:9" ht="57" customHeight="1">
      <c r="A23" s="12">
        <v>12</v>
      </c>
      <c r="B23" s="15" t="s">
        <v>59</v>
      </c>
      <c r="C23" s="12">
        <v>805</v>
      </c>
      <c r="D23" s="16" t="s">
        <v>9</v>
      </c>
      <c r="E23" s="34">
        <v>8110080210</v>
      </c>
      <c r="F23" s="12"/>
      <c r="G23" s="49">
        <f>G24+G26+G28</f>
        <v>3916170.6</v>
      </c>
      <c r="H23" s="49">
        <f>H24+H26+H28</f>
        <v>3994122</v>
      </c>
      <c r="I23" s="49">
        <f>I24+I26+I28</f>
        <v>4018802</v>
      </c>
    </row>
    <row r="24" spans="1:9" ht="79.5" customHeight="1">
      <c r="A24" s="12">
        <v>13</v>
      </c>
      <c r="B24" s="15" t="s">
        <v>258</v>
      </c>
      <c r="C24" s="12">
        <v>805</v>
      </c>
      <c r="D24" s="16" t="s">
        <v>9</v>
      </c>
      <c r="E24" s="34">
        <v>8110080210</v>
      </c>
      <c r="F24" s="12">
        <v>100</v>
      </c>
      <c r="G24" s="49">
        <f>G25</f>
        <v>3702821</v>
      </c>
      <c r="H24" s="49">
        <f>H25</f>
        <v>3702821</v>
      </c>
      <c r="I24" s="49">
        <f>I25</f>
        <v>3702821</v>
      </c>
    </row>
    <row r="25" spans="1:9" ht="27" customHeight="1">
      <c r="A25" s="12">
        <v>14</v>
      </c>
      <c r="B25" s="18" t="s">
        <v>57</v>
      </c>
      <c r="C25" s="19">
        <v>805</v>
      </c>
      <c r="D25" s="20" t="s">
        <v>9</v>
      </c>
      <c r="E25" s="35">
        <v>8110080210</v>
      </c>
      <c r="F25" s="19">
        <v>120</v>
      </c>
      <c r="G25" s="49">
        <v>3702821</v>
      </c>
      <c r="H25" s="49">
        <v>3702821</v>
      </c>
      <c r="I25" s="49">
        <v>3702821</v>
      </c>
    </row>
    <row r="26" spans="1:9" ht="28.5" customHeight="1">
      <c r="A26" s="12">
        <v>15</v>
      </c>
      <c r="B26" s="18" t="s">
        <v>74</v>
      </c>
      <c r="C26" s="19">
        <v>805</v>
      </c>
      <c r="D26" s="20" t="s">
        <v>9</v>
      </c>
      <c r="E26" s="35">
        <v>8110080210</v>
      </c>
      <c r="F26" s="19">
        <v>200</v>
      </c>
      <c r="G26" s="49">
        <f>G27</f>
        <v>178849.6</v>
      </c>
      <c r="H26" s="49">
        <f>H27</f>
        <v>289801</v>
      </c>
      <c r="I26" s="49">
        <f>I27</f>
        <v>314481</v>
      </c>
    </row>
    <row r="27" spans="1:9" ht="40.5" customHeight="1">
      <c r="A27" s="12">
        <v>16</v>
      </c>
      <c r="B27" s="18" t="s">
        <v>76</v>
      </c>
      <c r="C27" s="19">
        <v>805</v>
      </c>
      <c r="D27" s="20" t="s">
        <v>9</v>
      </c>
      <c r="E27" s="35">
        <v>8110080210</v>
      </c>
      <c r="F27" s="19">
        <v>240</v>
      </c>
      <c r="G27" s="49">
        <v>178849.6</v>
      </c>
      <c r="H27" s="50">
        <v>289801</v>
      </c>
      <c r="I27" s="49">
        <v>314481</v>
      </c>
    </row>
    <row r="28" spans="1:9" ht="18" customHeight="1">
      <c r="A28" s="12">
        <v>17</v>
      </c>
      <c r="B28" s="18" t="s">
        <v>60</v>
      </c>
      <c r="C28" s="19">
        <v>805</v>
      </c>
      <c r="D28" s="20" t="s">
        <v>9</v>
      </c>
      <c r="E28" s="35">
        <v>8110080210</v>
      </c>
      <c r="F28" s="19">
        <v>800</v>
      </c>
      <c r="G28" s="49">
        <f>G29</f>
        <v>34500</v>
      </c>
      <c r="H28" s="49">
        <f>H29</f>
        <v>1500</v>
      </c>
      <c r="I28" s="49">
        <v>1500</v>
      </c>
    </row>
    <row r="29" spans="1:9" ht="15.75" customHeight="1">
      <c r="A29" s="12">
        <v>18</v>
      </c>
      <c r="B29" s="18" t="s">
        <v>122</v>
      </c>
      <c r="C29" s="19">
        <v>805</v>
      </c>
      <c r="D29" s="20" t="s">
        <v>9</v>
      </c>
      <c r="E29" s="35">
        <v>8110080210</v>
      </c>
      <c r="F29" s="19">
        <v>850</v>
      </c>
      <c r="G29" s="49">
        <v>34500</v>
      </c>
      <c r="H29" s="49">
        <v>1500</v>
      </c>
      <c r="I29" s="49">
        <v>1500</v>
      </c>
    </row>
    <row r="30" spans="1:9" ht="15" customHeight="1">
      <c r="A30" s="12">
        <v>19</v>
      </c>
      <c r="B30" s="11" t="s">
        <v>188</v>
      </c>
      <c r="C30" s="12">
        <v>805</v>
      </c>
      <c r="D30" s="16" t="s">
        <v>19</v>
      </c>
      <c r="E30" s="34"/>
      <c r="F30" s="42"/>
      <c r="G30" s="49">
        <f aca="true" t="shared" si="3" ref="G30:I31">G31</f>
        <v>1000</v>
      </c>
      <c r="H30" s="49">
        <f t="shared" si="3"/>
        <v>1000</v>
      </c>
      <c r="I30" s="49">
        <f t="shared" si="3"/>
        <v>1000</v>
      </c>
    </row>
    <row r="31" spans="1:9" ht="29.25" customHeight="1">
      <c r="A31" s="12">
        <v>20</v>
      </c>
      <c r="B31" s="15" t="s">
        <v>58</v>
      </c>
      <c r="C31" s="12">
        <v>805</v>
      </c>
      <c r="D31" s="16" t="s">
        <v>19</v>
      </c>
      <c r="E31" s="34">
        <v>8100000000</v>
      </c>
      <c r="F31" s="12"/>
      <c r="G31" s="49">
        <f t="shared" si="3"/>
        <v>1000</v>
      </c>
      <c r="H31" s="49">
        <f t="shared" si="3"/>
        <v>1000</v>
      </c>
      <c r="I31" s="49">
        <f t="shared" si="3"/>
        <v>1000</v>
      </c>
    </row>
    <row r="32" spans="1:9" ht="30" customHeight="1">
      <c r="A32" s="12">
        <v>21</v>
      </c>
      <c r="B32" s="15" t="s">
        <v>62</v>
      </c>
      <c r="C32" s="12">
        <v>805</v>
      </c>
      <c r="D32" s="16" t="s">
        <v>19</v>
      </c>
      <c r="E32" s="34">
        <v>8110000000</v>
      </c>
      <c r="F32" s="12"/>
      <c r="G32" s="49">
        <f>G34</f>
        <v>1000</v>
      </c>
      <c r="H32" s="49">
        <f>H34</f>
        <v>1000</v>
      </c>
      <c r="I32" s="49">
        <f>I34</f>
        <v>1000</v>
      </c>
    </row>
    <row r="33" spans="1:9" ht="54" customHeight="1">
      <c r="A33" s="12">
        <v>22</v>
      </c>
      <c r="B33" s="11" t="s">
        <v>31</v>
      </c>
      <c r="C33" s="12">
        <v>805</v>
      </c>
      <c r="D33" s="16" t="s">
        <v>19</v>
      </c>
      <c r="E33" s="34">
        <v>8110080050</v>
      </c>
      <c r="F33" s="12"/>
      <c r="G33" s="49">
        <f aca="true" t="shared" si="4" ref="G33:I34">G34</f>
        <v>1000</v>
      </c>
      <c r="H33" s="49">
        <f t="shared" si="4"/>
        <v>1000</v>
      </c>
      <c r="I33" s="49">
        <f t="shared" si="4"/>
        <v>1000</v>
      </c>
    </row>
    <row r="34" spans="1:9" ht="15.75" customHeight="1">
      <c r="A34" s="12">
        <v>23</v>
      </c>
      <c r="B34" s="11" t="s">
        <v>60</v>
      </c>
      <c r="C34" s="12">
        <v>805</v>
      </c>
      <c r="D34" s="16" t="s">
        <v>19</v>
      </c>
      <c r="E34" s="34">
        <v>8110080050</v>
      </c>
      <c r="F34" s="16" t="s">
        <v>61</v>
      </c>
      <c r="G34" s="49">
        <f t="shared" si="4"/>
        <v>1000</v>
      </c>
      <c r="H34" s="49">
        <f t="shared" si="4"/>
        <v>1000</v>
      </c>
      <c r="I34" s="49">
        <f t="shared" si="4"/>
        <v>1000</v>
      </c>
    </row>
    <row r="35" spans="1:9" ht="15.75" customHeight="1">
      <c r="A35" s="12">
        <v>24</v>
      </c>
      <c r="B35" s="11" t="s">
        <v>120</v>
      </c>
      <c r="C35" s="12">
        <v>805</v>
      </c>
      <c r="D35" s="16" t="s">
        <v>19</v>
      </c>
      <c r="E35" s="34">
        <v>8110080050</v>
      </c>
      <c r="F35" s="16" t="s">
        <v>119</v>
      </c>
      <c r="G35" s="49">
        <v>1000</v>
      </c>
      <c r="H35" s="49">
        <v>1000</v>
      </c>
      <c r="I35" s="49">
        <f>H35</f>
        <v>1000</v>
      </c>
    </row>
    <row r="36" spans="1:9" ht="15.75" customHeight="1">
      <c r="A36" s="12">
        <v>25</v>
      </c>
      <c r="B36" s="11" t="s">
        <v>194</v>
      </c>
      <c r="C36" s="12">
        <v>805</v>
      </c>
      <c r="D36" s="16" t="s">
        <v>193</v>
      </c>
      <c r="E36" s="34"/>
      <c r="F36" s="16"/>
      <c r="G36" s="49">
        <f>G37+G40</f>
        <v>694485</v>
      </c>
      <c r="H36" s="49">
        <f>H37+H40</f>
        <v>665549</v>
      </c>
      <c r="I36" s="49">
        <f>I37+I40</f>
        <v>665549</v>
      </c>
    </row>
    <row r="37" spans="1:9" ht="90" customHeight="1">
      <c r="A37" s="12">
        <v>26</v>
      </c>
      <c r="B37" s="11" t="s">
        <v>63</v>
      </c>
      <c r="C37" s="12">
        <v>805</v>
      </c>
      <c r="D37" s="16" t="s">
        <v>193</v>
      </c>
      <c r="E37" s="34">
        <v>8110075140</v>
      </c>
      <c r="F37" s="16" t="s">
        <v>75</v>
      </c>
      <c r="G37" s="49">
        <f aca="true" t="shared" si="5" ref="G37:I38">G38</f>
        <v>7262</v>
      </c>
      <c r="H37" s="49">
        <f t="shared" si="5"/>
        <v>7262</v>
      </c>
      <c r="I37" s="49">
        <f t="shared" si="5"/>
        <v>7262</v>
      </c>
    </row>
    <row r="38" spans="1:9" ht="27" customHeight="1">
      <c r="A38" s="12">
        <v>27</v>
      </c>
      <c r="B38" s="11" t="s">
        <v>74</v>
      </c>
      <c r="C38" s="12">
        <v>805</v>
      </c>
      <c r="D38" s="16" t="s">
        <v>193</v>
      </c>
      <c r="E38" s="34">
        <v>8110075140</v>
      </c>
      <c r="F38" s="16" t="s">
        <v>77</v>
      </c>
      <c r="G38" s="49">
        <f t="shared" si="5"/>
        <v>7262</v>
      </c>
      <c r="H38" s="49">
        <f t="shared" si="5"/>
        <v>7262</v>
      </c>
      <c r="I38" s="49">
        <f t="shared" si="5"/>
        <v>7262</v>
      </c>
    </row>
    <row r="39" spans="1:9" ht="39" customHeight="1">
      <c r="A39" s="12">
        <v>28</v>
      </c>
      <c r="B39" s="11" t="s">
        <v>76</v>
      </c>
      <c r="C39" s="12">
        <v>805</v>
      </c>
      <c r="D39" s="16" t="s">
        <v>193</v>
      </c>
      <c r="E39" s="34">
        <v>8110075140</v>
      </c>
      <c r="F39" s="16" t="s">
        <v>214</v>
      </c>
      <c r="G39" s="49">
        <v>7262</v>
      </c>
      <c r="H39" s="49">
        <v>7262</v>
      </c>
      <c r="I39" s="49">
        <v>7262</v>
      </c>
    </row>
    <row r="40" spans="1:9" ht="51.75" customHeight="1">
      <c r="A40" s="12">
        <v>29</v>
      </c>
      <c r="B40" s="15" t="s">
        <v>156</v>
      </c>
      <c r="C40" s="19">
        <v>805</v>
      </c>
      <c r="D40" s="20" t="s">
        <v>193</v>
      </c>
      <c r="E40" s="35">
        <v>100000000</v>
      </c>
      <c r="F40" s="19"/>
      <c r="G40" s="49">
        <f aca="true" t="shared" si="6" ref="G40:I41">G41</f>
        <v>687223</v>
      </c>
      <c r="H40" s="49">
        <f t="shared" si="6"/>
        <v>658287</v>
      </c>
      <c r="I40" s="49">
        <f t="shared" si="6"/>
        <v>658287</v>
      </c>
    </row>
    <row r="41" spans="1:9" ht="27.75" customHeight="1">
      <c r="A41" s="12">
        <v>30</v>
      </c>
      <c r="B41" s="18" t="s">
        <v>259</v>
      </c>
      <c r="C41" s="19">
        <v>805</v>
      </c>
      <c r="D41" s="20" t="s">
        <v>193</v>
      </c>
      <c r="E41" s="35">
        <v>110000000</v>
      </c>
      <c r="F41" s="19"/>
      <c r="G41" s="49">
        <f t="shared" si="6"/>
        <v>687223</v>
      </c>
      <c r="H41" s="49">
        <f t="shared" si="6"/>
        <v>658287</v>
      </c>
      <c r="I41" s="49">
        <f t="shared" si="6"/>
        <v>658287</v>
      </c>
    </row>
    <row r="42" spans="1:9" ht="95.25" customHeight="1">
      <c r="A42" s="12">
        <v>31</v>
      </c>
      <c r="B42" s="18" t="s">
        <v>145</v>
      </c>
      <c r="C42" s="19">
        <v>805</v>
      </c>
      <c r="D42" s="20" t="s">
        <v>193</v>
      </c>
      <c r="E42" s="35">
        <v>110081010</v>
      </c>
      <c r="F42" s="19"/>
      <c r="G42" s="49">
        <f>G43+G45</f>
        <v>687223</v>
      </c>
      <c r="H42" s="49">
        <f aca="true" t="shared" si="7" ref="G42:I43">H43</f>
        <v>658287</v>
      </c>
      <c r="I42" s="49">
        <f t="shared" si="7"/>
        <v>658287</v>
      </c>
    </row>
    <row r="43" spans="1:9" ht="93" customHeight="1">
      <c r="A43" s="12">
        <v>32</v>
      </c>
      <c r="B43" s="15" t="s">
        <v>258</v>
      </c>
      <c r="C43" s="19">
        <v>805</v>
      </c>
      <c r="D43" s="20" t="s">
        <v>193</v>
      </c>
      <c r="E43" s="35">
        <v>110081010</v>
      </c>
      <c r="F43" s="19">
        <v>100</v>
      </c>
      <c r="G43" s="49">
        <f t="shared" si="7"/>
        <v>658287</v>
      </c>
      <c r="H43" s="49">
        <f t="shared" si="7"/>
        <v>658287</v>
      </c>
      <c r="I43" s="49">
        <f t="shared" si="7"/>
        <v>658287</v>
      </c>
    </row>
    <row r="44" spans="1:9" ht="27" customHeight="1">
      <c r="A44" s="12">
        <v>33</v>
      </c>
      <c r="B44" s="18" t="s">
        <v>57</v>
      </c>
      <c r="C44" s="19">
        <v>805</v>
      </c>
      <c r="D44" s="20" t="s">
        <v>193</v>
      </c>
      <c r="E44" s="35">
        <v>110081010</v>
      </c>
      <c r="F44" s="19">
        <v>120</v>
      </c>
      <c r="G44" s="49">
        <v>658287</v>
      </c>
      <c r="H44" s="49">
        <v>658287</v>
      </c>
      <c r="I44" s="49">
        <v>658287</v>
      </c>
    </row>
    <row r="45" spans="1:9" ht="37.5" customHeight="1">
      <c r="A45" s="12"/>
      <c r="B45" s="91" t="s">
        <v>265</v>
      </c>
      <c r="C45" s="19">
        <v>805</v>
      </c>
      <c r="D45" s="20" t="s">
        <v>193</v>
      </c>
      <c r="E45" s="35">
        <f>E44</f>
        <v>110081010</v>
      </c>
      <c r="F45" s="19">
        <v>240</v>
      </c>
      <c r="G45" s="49">
        <f aca="true" t="shared" si="8" ref="G45:I46">G46</f>
        <v>28936</v>
      </c>
      <c r="H45" s="49">
        <f t="shared" si="8"/>
        <v>28936</v>
      </c>
      <c r="I45" s="49">
        <f t="shared" si="8"/>
        <v>28936</v>
      </c>
    </row>
    <row r="46" spans="1:9" ht="37.5" customHeight="1">
      <c r="A46" s="12"/>
      <c r="B46" s="92" t="s">
        <v>76</v>
      </c>
      <c r="C46" s="19">
        <v>805</v>
      </c>
      <c r="D46" s="20" t="s">
        <v>193</v>
      </c>
      <c r="E46" s="35">
        <f>E45</f>
        <v>110081010</v>
      </c>
      <c r="F46" s="19"/>
      <c r="G46" s="49">
        <f t="shared" si="8"/>
        <v>28936</v>
      </c>
      <c r="H46" s="49">
        <f t="shared" si="8"/>
        <v>28936</v>
      </c>
      <c r="I46" s="49">
        <f t="shared" si="8"/>
        <v>28936</v>
      </c>
    </row>
    <row r="47" spans="1:9" ht="93" customHeight="1">
      <c r="A47" s="12">
        <v>34</v>
      </c>
      <c r="B47" s="18" t="s">
        <v>146</v>
      </c>
      <c r="C47" s="19">
        <v>805</v>
      </c>
      <c r="D47" s="20" t="s">
        <v>193</v>
      </c>
      <c r="E47" s="35">
        <v>110081060</v>
      </c>
      <c r="F47" s="19"/>
      <c r="G47" s="49">
        <f aca="true" t="shared" si="9" ref="G47:I48">G48</f>
        <v>28936</v>
      </c>
      <c r="H47" s="49">
        <f t="shared" si="9"/>
        <v>28936</v>
      </c>
      <c r="I47" s="49">
        <f t="shared" si="9"/>
        <v>28936</v>
      </c>
    </row>
    <row r="48" spans="1:9" ht="66.75" customHeight="1">
      <c r="A48" s="12">
        <v>35</v>
      </c>
      <c r="B48" s="15" t="s">
        <v>258</v>
      </c>
      <c r="C48" s="19">
        <v>805</v>
      </c>
      <c r="D48" s="20" t="s">
        <v>193</v>
      </c>
      <c r="E48" s="35">
        <v>110081060</v>
      </c>
      <c r="F48" s="19">
        <v>100</v>
      </c>
      <c r="G48" s="49">
        <f t="shared" si="9"/>
        <v>28936</v>
      </c>
      <c r="H48" s="49">
        <f>G48</f>
        <v>28936</v>
      </c>
      <c r="I48" s="49">
        <f>H48</f>
        <v>28936</v>
      </c>
    </row>
    <row r="49" spans="1:9" ht="26.25" customHeight="1">
      <c r="A49" s="12">
        <v>36</v>
      </c>
      <c r="B49" s="18" t="s">
        <v>57</v>
      </c>
      <c r="C49" s="19">
        <v>805</v>
      </c>
      <c r="D49" s="20" t="s">
        <v>193</v>
      </c>
      <c r="E49" s="35">
        <v>110081060</v>
      </c>
      <c r="F49" s="19">
        <v>120</v>
      </c>
      <c r="G49" s="49">
        <v>28936</v>
      </c>
      <c r="H49" s="49">
        <f>G49</f>
        <v>28936</v>
      </c>
      <c r="I49" s="49">
        <f>H49</f>
        <v>28936</v>
      </c>
    </row>
    <row r="50" spans="1:9" ht="15.75" customHeight="1">
      <c r="A50" s="12">
        <v>37</v>
      </c>
      <c r="B50" s="11" t="s">
        <v>195</v>
      </c>
      <c r="C50" s="12">
        <v>805</v>
      </c>
      <c r="D50" s="16" t="s">
        <v>197</v>
      </c>
      <c r="E50" s="34"/>
      <c r="F50" s="16"/>
      <c r="G50" s="49">
        <f>G51</f>
        <v>137768</v>
      </c>
      <c r="H50" s="49">
        <f aca="true" t="shared" si="10" ref="G50:I53">H51</f>
        <v>144081</v>
      </c>
      <c r="I50" s="49">
        <f t="shared" si="10"/>
        <v>150729</v>
      </c>
    </row>
    <row r="51" spans="1:9" ht="15.75" customHeight="1">
      <c r="A51" s="12">
        <v>38</v>
      </c>
      <c r="B51" s="11" t="s">
        <v>196</v>
      </c>
      <c r="C51" s="12">
        <v>805</v>
      </c>
      <c r="D51" s="16" t="s">
        <v>198</v>
      </c>
      <c r="E51" s="34"/>
      <c r="F51" s="16"/>
      <c r="G51" s="49">
        <f t="shared" si="10"/>
        <v>137768</v>
      </c>
      <c r="H51" s="49">
        <f t="shared" si="10"/>
        <v>144081</v>
      </c>
      <c r="I51" s="49">
        <f t="shared" si="10"/>
        <v>150729</v>
      </c>
    </row>
    <row r="52" spans="1:9" ht="28.5" customHeight="1">
      <c r="A52" s="12">
        <v>39</v>
      </c>
      <c r="B52" s="15" t="s">
        <v>58</v>
      </c>
      <c r="C52" s="12">
        <v>805</v>
      </c>
      <c r="D52" s="16" t="s">
        <v>198</v>
      </c>
      <c r="E52" s="34">
        <v>8100000000</v>
      </c>
      <c r="F52" s="16"/>
      <c r="G52" s="49">
        <f t="shared" si="10"/>
        <v>137768</v>
      </c>
      <c r="H52" s="49">
        <f t="shared" si="10"/>
        <v>144081</v>
      </c>
      <c r="I52" s="49">
        <f t="shared" si="10"/>
        <v>150729</v>
      </c>
    </row>
    <row r="53" spans="1:9" ht="31.5" customHeight="1">
      <c r="A53" s="12">
        <v>40</v>
      </c>
      <c r="B53" s="15" t="s">
        <v>62</v>
      </c>
      <c r="C53" s="12">
        <v>805</v>
      </c>
      <c r="D53" s="16" t="s">
        <v>198</v>
      </c>
      <c r="E53" s="34">
        <v>8110000000</v>
      </c>
      <c r="F53" s="16"/>
      <c r="G53" s="49">
        <f>G54+G57</f>
        <v>137768</v>
      </c>
      <c r="H53" s="49">
        <f t="shared" si="10"/>
        <v>144081</v>
      </c>
      <c r="I53" s="49">
        <f t="shared" si="10"/>
        <v>150729</v>
      </c>
    </row>
    <row r="54" spans="1:9" ht="78" customHeight="1">
      <c r="A54" s="12">
        <v>41</v>
      </c>
      <c r="B54" s="11" t="s">
        <v>33</v>
      </c>
      <c r="C54" s="12">
        <v>805</v>
      </c>
      <c r="D54" s="16" t="s">
        <v>198</v>
      </c>
      <c r="E54" s="34">
        <v>8110051180</v>
      </c>
      <c r="F54" s="16"/>
      <c r="G54" s="49">
        <f>G55</f>
        <v>136166</v>
      </c>
      <c r="H54" s="49">
        <f>H55+H57</f>
        <v>144081</v>
      </c>
      <c r="I54" s="49">
        <f>I55+I57</f>
        <v>150729</v>
      </c>
    </row>
    <row r="55" spans="1:9" ht="80.25" customHeight="1">
      <c r="A55" s="12">
        <v>42</v>
      </c>
      <c r="B55" s="15" t="s">
        <v>258</v>
      </c>
      <c r="C55" s="12">
        <v>805</v>
      </c>
      <c r="D55" s="16" t="s">
        <v>198</v>
      </c>
      <c r="E55" s="34">
        <v>8110051180</v>
      </c>
      <c r="F55" s="16" t="s">
        <v>121</v>
      </c>
      <c r="G55" s="49">
        <f>G56</f>
        <v>136166</v>
      </c>
      <c r="H55" s="49">
        <f>H56</f>
        <v>136166</v>
      </c>
      <c r="I55" s="49">
        <f>I56</f>
        <v>136166</v>
      </c>
    </row>
    <row r="56" spans="1:9" ht="28.5" customHeight="1">
      <c r="A56" s="12">
        <v>43</v>
      </c>
      <c r="B56" s="15" t="s">
        <v>57</v>
      </c>
      <c r="C56" s="21">
        <v>805</v>
      </c>
      <c r="D56" s="22" t="s">
        <v>198</v>
      </c>
      <c r="E56" s="36">
        <v>8110051180</v>
      </c>
      <c r="F56" s="22" t="s">
        <v>73</v>
      </c>
      <c r="G56" s="49">
        <v>136166</v>
      </c>
      <c r="H56" s="49">
        <v>136166</v>
      </c>
      <c r="I56" s="49">
        <v>136166</v>
      </c>
    </row>
    <row r="57" spans="1:9" ht="28.5" customHeight="1">
      <c r="A57" s="12">
        <v>44</v>
      </c>
      <c r="B57" s="15" t="s">
        <v>74</v>
      </c>
      <c r="C57" s="21">
        <v>805</v>
      </c>
      <c r="D57" s="22" t="s">
        <v>198</v>
      </c>
      <c r="E57" s="36">
        <v>8110051180</v>
      </c>
      <c r="F57" s="22" t="s">
        <v>75</v>
      </c>
      <c r="G57" s="49">
        <v>1602</v>
      </c>
      <c r="H57" s="49">
        <f>H58</f>
        <v>7915</v>
      </c>
      <c r="I57" s="49">
        <f>I58</f>
        <v>14563</v>
      </c>
    </row>
    <row r="58" spans="1:9" ht="38.25" customHeight="1">
      <c r="A58" s="12">
        <v>45</v>
      </c>
      <c r="B58" s="15" t="s">
        <v>76</v>
      </c>
      <c r="C58" s="21">
        <v>805</v>
      </c>
      <c r="D58" s="22" t="s">
        <v>198</v>
      </c>
      <c r="E58" s="36">
        <v>8110051180</v>
      </c>
      <c r="F58" s="22" t="s">
        <v>77</v>
      </c>
      <c r="G58" s="49">
        <v>1602</v>
      </c>
      <c r="H58" s="49">
        <v>7915</v>
      </c>
      <c r="I58" s="49">
        <v>14563</v>
      </c>
    </row>
    <row r="59" spans="1:9" ht="28.5" customHeight="1">
      <c r="A59" s="12">
        <v>46</v>
      </c>
      <c r="B59" s="11" t="s">
        <v>199</v>
      </c>
      <c r="C59" s="12">
        <v>805</v>
      </c>
      <c r="D59" s="16" t="s">
        <v>1</v>
      </c>
      <c r="E59" s="34">
        <v>0</v>
      </c>
      <c r="F59" s="16"/>
      <c r="G59" s="49">
        <f aca="true" t="shared" si="11" ref="G59:I60">G60</f>
        <v>167923.4</v>
      </c>
      <c r="H59" s="49">
        <f t="shared" si="11"/>
        <v>164665</v>
      </c>
      <c r="I59" s="49">
        <f t="shared" si="11"/>
        <v>164040</v>
      </c>
    </row>
    <row r="60" spans="1:9" ht="53.25" customHeight="1">
      <c r="A60" s="12">
        <v>47</v>
      </c>
      <c r="B60" s="11" t="s">
        <v>248</v>
      </c>
      <c r="C60" s="12">
        <v>805</v>
      </c>
      <c r="D60" s="16" t="s">
        <v>1</v>
      </c>
      <c r="E60" s="34">
        <v>100000000</v>
      </c>
      <c r="F60" s="16"/>
      <c r="G60" s="49">
        <f t="shared" si="11"/>
        <v>167923.4</v>
      </c>
      <c r="H60" s="49">
        <f t="shared" si="11"/>
        <v>164665</v>
      </c>
      <c r="I60" s="49">
        <f t="shared" si="11"/>
        <v>164040</v>
      </c>
    </row>
    <row r="61" spans="1:9" ht="53.25" customHeight="1">
      <c r="A61" s="12"/>
      <c r="B61" s="91" t="s">
        <v>148</v>
      </c>
      <c r="C61" s="12">
        <v>805</v>
      </c>
      <c r="D61" s="16" t="s">
        <v>242</v>
      </c>
      <c r="E61" s="34">
        <v>130000000</v>
      </c>
      <c r="F61" s="16"/>
      <c r="G61" s="49">
        <f>G62+G66</f>
        <v>167923.4</v>
      </c>
      <c r="H61" s="49">
        <f>H62+H66</f>
        <v>164665</v>
      </c>
      <c r="I61" s="49">
        <f>I62+I66</f>
        <v>164040</v>
      </c>
    </row>
    <row r="62" spans="1:9" ht="30" customHeight="1">
      <c r="A62" s="12"/>
      <c r="B62" s="91" t="s">
        <v>270</v>
      </c>
      <c r="C62" s="12">
        <v>805</v>
      </c>
      <c r="D62" s="16" t="s">
        <v>272</v>
      </c>
      <c r="E62" s="34" t="s">
        <v>273</v>
      </c>
      <c r="F62" s="16"/>
      <c r="G62" s="49">
        <f>G63</f>
        <v>110842</v>
      </c>
      <c r="H62" s="49">
        <v>105300</v>
      </c>
      <c r="I62" s="49">
        <v>105300</v>
      </c>
    </row>
    <row r="63" spans="1:9" ht="102.75" customHeight="1">
      <c r="A63" s="12"/>
      <c r="B63" s="99" t="s">
        <v>271</v>
      </c>
      <c r="C63" s="12">
        <v>805</v>
      </c>
      <c r="D63" s="16" t="s">
        <v>272</v>
      </c>
      <c r="E63" s="34" t="str">
        <f>E62</f>
        <v>01300S7412</v>
      </c>
      <c r="F63" s="16" t="s">
        <v>75</v>
      </c>
      <c r="G63" s="49">
        <f>G64</f>
        <v>110842</v>
      </c>
      <c r="H63" s="49">
        <v>105300</v>
      </c>
      <c r="I63" s="49">
        <v>105300</v>
      </c>
    </row>
    <row r="64" spans="1:9" ht="49.5" customHeight="1">
      <c r="A64" s="12"/>
      <c r="B64" s="91" t="s">
        <v>265</v>
      </c>
      <c r="C64" s="12">
        <v>805</v>
      </c>
      <c r="D64" s="16" t="s">
        <v>272</v>
      </c>
      <c r="E64" s="34" t="str">
        <f>E63</f>
        <v>01300S7412</v>
      </c>
      <c r="F64" s="16" t="s">
        <v>77</v>
      </c>
      <c r="G64" s="49">
        <f>G65</f>
        <v>110842</v>
      </c>
      <c r="H64" s="49">
        <v>105300</v>
      </c>
      <c r="I64" s="49">
        <v>110842</v>
      </c>
    </row>
    <row r="65" spans="1:9" ht="53.25" customHeight="1">
      <c r="A65" s="12"/>
      <c r="B65" s="92" t="s">
        <v>76</v>
      </c>
      <c r="C65" s="12">
        <v>805</v>
      </c>
      <c r="D65" s="16" t="s">
        <v>272</v>
      </c>
      <c r="E65" s="34" t="str">
        <f>E64</f>
        <v>01300S7412</v>
      </c>
      <c r="F65" s="16" t="s">
        <v>77</v>
      </c>
      <c r="G65" s="49">
        <v>110842</v>
      </c>
      <c r="H65" s="49">
        <v>105300</v>
      </c>
      <c r="I65" s="49">
        <v>105300</v>
      </c>
    </row>
    <row r="66" spans="1:9" ht="41.25" customHeight="1">
      <c r="A66" s="12">
        <v>56</v>
      </c>
      <c r="B66" s="11" t="s">
        <v>0</v>
      </c>
      <c r="C66" s="12">
        <v>805</v>
      </c>
      <c r="D66" s="16" t="s">
        <v>2</v>
      </c>
      <c r="E66" s="34">
        <v>0</v>
      </c>
      <c r="F66" s="16"/>
      <c r="G66" s="49">
        <f aca="true" t="shared" si="12" ref="G66:I70">G67</f>
        <v>57081.4</v>
      </c>
      <c r="H66" s="49">
        <f t="shared" si="12"/>
        <v>59365</v>
      </c>
      <c r="I66" s="49">
        <f t="shared" si="12"/>
        <v>58740</v>
      </c>
    </row>
    <row r="67" spans="1:9" ht="60.75" customHeight="1">
      <c r="A67" s="12">
        <v>57</v>
      </c>
      <c r="B67" s="11" t="s">
        <v>148</v>
      </c>
      <c r="C67" s="12">
        <v>805</v>
      </c>
      <c r="D67" s="16" t="s">
        <v>2</v>
      </c>
      <c r="E67" s="34">
        <v>100000000</v>
      </c>
      <c r="F67" s="16"/>
      <c r="G67" s="49">
        <f>G68</f>
        <v>57081.4</v>
      </c>
      <c r="H67" s="49">
        <f>H68</f>
        <v>59365</v>
      </c>
      <c r="I67" s="49">
        <f>I68</f>
        <v>58740</v>
      </c>
    </row>
    <row r="68" spans="1:9" ht="40.5" customHeight="1">
      <c r="A68" s="12">
        <v>58</v>
      </c>
      <c r="B68" s="11" t="s">
        <v>65</v>
      </c>
      <c r="C68" s="12">
        <v>805</v>
      </c>
      <c r="D68" s="16" t="s">
        <v>2</v>
      </c>
      <c r="E68" s="34">
        <v>130000000</v>
      </c>
      <c r="F68" s="16"/>
      <c r="G68" s="49">
        <f t="shared" si="12"/>
        <v>57081.4</v>
      </c>
      <c r="H68" s="49">
        <f t="shared" si="12"/>
        <v>59365</v>
      </c>
      <c r="I68" s="49">
        <f t="shared" si="12"/>
        <v>58740</v>
      </c>
    </row>
    <row r="69" spans="1:9" ht="113.25" customHeight="1">
      <c r="A69" s="12">
        <v>59</v>
      </c>
      <c r="B69" s="11" t="s">
        <v>142</v>
      </c>
      <c r="C69" s="12">
        <v>805</v>
      </c>
      <c r="D69" s="16" t="s">
        <v>2</v>
      </c>
      <c r="E69" s="34">
        <v>130082020</v>
      </c>
      <c r="F69" s="16"/>
      <c r="G69" s="49">
        <f t="shared" si="12"/>
        <v>57081.4</v>
      </c>
      <c r="H69" s="49">
        <f t="shared" si="12"/>
        <v>59365</v>
      </c>
      <c r="I69" s="49">
        <f t="shared" si="12"/>
        <v>58740</v>
      </c>
    </row>
    <row r="70" spans="1:9" ht="25.5" customHeight="1">
      <c r="A70" s="12">
        <v>60</v>
      </c>
      <c r="B70" s="18" t="s">
        <v>74</v>
      </c>
      <c r="C70" s="19">
        <v>805</v>
      </c>
      <c r="D70" s="20" t="s">
        <v>2</v>
      </c>
      <c r="E70" s="35">
        <v>130082020</v>
      </c>
      <c r="F70" s="20" t="s">
        <v>75</v>
      </c>
      <c r="G70" s="49">
        <f t="shared" si="12"/>
        <v>57081.4</v>
      </c>
      <c r="H70" s="49">
        <f t="shared" si="12"/>
        <v>59365</v>
      </c>
      <c r="I70" s="49">
        <f t="shared" si="12"/>
        <v>58740</v>
      </c>
    </row>
    <row r="71" spans="1:9" ht="42" customHeight="1">
      <c r="A71" s="12">
        <v>61</v>
      </c>
      <c r="B71" s="18" t="s">
        <v>76</v>
      </c>
      <c r="C71" s="19">
        <v>805</v>
      </c>
      <c r="D71" s="20" t="s">
        <v>2</v>
      </c>
      <c r="E71" s="35">
        <v>130082020</v>
      </c>
      <c r="F71" s="20" t="s">
        <v>77</v>
      </c>
      <c r="G71" s="49">
        <v>57081.4</v>
      </c>
      <c r="H71" s="49">
        <v>59365</v>
      </c>
      <c r="I71" s="49">
        <v>58740</v>
      </c>
    </row>
    <row r="72" spans="1:9" ht="17.25" customHeight="1">
      <c r="A72" s="12">
        <v>62</v>
      </c>
      <c r="B72" s="18" t="s">
        <v>78</v>
      </c>
      <c r="C72" s="19">
        <v>805</v>
      </c>
      <c r="D72" s="20" t="s">
        <v>80</v>
      </c>
      <c r="E72" s="35"/>
      <c r="F72" s="20"/>
      <c r="G72" s="49">
        <f aca="true" t="shared" si="13" ref="G72:I75">G73</f>
        <v>318400</v>
      </c>
      <c r="H72" s="49">
        <f t="shared" si="13"/>
        <v>323000</v>
      </c>
      <c r="I72" s="49">
        <f t="shared" si="13"/>
        <v>331800</v>
      </c>
    </row>
    <row r="73" spans="1:9" ht="18.75" customHeight="1">
      <c r="A73" s="12">
        <v>63</v>
      </c>
      <c r="B73" s="18" t="s">
        <v>66</v>
      </c>
      <c r="C73" s="19">
        <v>805</v>
      </c>
      <c r="D73" s="20" t="s">
        <v>81</v>
      </c>
      <c r="E73" s="35"/>
      <c r="F73" s="20"/>
      <c r="G73" s="49">
        <f t="shared" si="13"/>
        <v>318400</v>
      </c>
      <c r="H73" s="49">
        <f t="shared" si="13"/>
        <v>323000</v>
      </c>
      <c r="I73" s="49">
        <f t="shared" si="13"/>
        <v>331800</v>
      </c>
    </row>
    <row r="74" spans="1:9" ht="56.25" customHeight="1">
      <c r="A74" s="12">
        <v>64</v>
      </c>
      <c r="B74" s="18" t="s">
        <v>148</v>
      </c>
      <c r="C74" s="19">
        <v>805</v>
      </c>
      <c r="D74" s="20" t="s">
        <v>81</v>
      </c>
      <c r="E74" s="35">
        <v>100000000</v>
      </c>
      <c r="F74" s="20"/>
      <c r="G74" s="49">
        <f t="shared" si="13"/>
        <v>318400</v>
      </c>
      <c r="H74" s="49">
        <f t="shared" si="13"/>
        <v>323000</v>
      </c>
      <c r="I74" s="49">
        <f t="shared" si="13"/>
        <v>331800</v>
      </c>
    </row>
    <row r="75" spans="1:9" ht="40.5" customHeight="1">
      <c r="A75" s="12">
        <v>65</v>
      </c>
      <c r="B75" s="18" t="s">
        <v>249</v>
      </c>
      <c r="C75" s="19">
        <v>805</v>
      </c>
      <c r="D75" s="20" t="s">
        <v>81</v>
      </c>
      <c r="E75" s="35">
        <v>120000000</v>
      </c>
      <c r="F75" s="20"/>
      <c r="G75" s="49">
        <f>G76</f>
        <v>318400</v>
      </c>
      <c r="H75" s="49">
        <f t="shared" si="13"/>
        <v>323000</v>
      </c>
      <c r="I75" s="49">
        <f t="shared" si="13"/>
        <v>331800</v>
      </c>
    </row>
    <row r="76" spans="1:9" ht="149.25" customHeight="1">
      <c r="A76" s="12">
        <v>84</v>
      </c>
      <c r="B76" s="18" t="s">
        <v>100</v>
      </c>
      <c r="C76" s="19">
        <v>805</v>
      </c>
      <c r="D76" s="20" t="s">
        <v>81</v>
      </c>
      <c r="E76" s="35">
        <v>120081090</v>
      </c>
      <c r="F76" s="20"/>
      <c r="G76" s="49">
        <f aca="true" t="shared" si="14" ref="G76:I77">G77</f>
        <v>318400</v>
      </c>
      <c r="H76" s="49">
        <f t="shared" si="14"/>
        <v>323000</v>
      </c>
      <c r="I76" s="49">
        <f t="shared" si="14"/>
        <v>331800</v>
      </c>
    </row>
    <row r="77" spans="1:9" ht="30.75" customHeight="1">
      <c r="A77" s="12">
        <v>85</v>
      </c>
      <c r="B77" s="18" t="s">
        <v>74</v>
      </c>
      <c r="C77" s="19">
        <v>805</v>
      </c>
      <c r="D77" s="20" t="s">
        <v>81</v>
      </c>
      <c r="E77" s="35">
        <v>120081090</v>
      </c>
      <c r="F77" s="20" t="s">
        <v>75</v>
      </c>
      <c r="G77" s="49">
        <f t="shared" si="14"/>
        <v>318400</v>
      </c>
      <c r="H77" s="49">
        <f t="shared" si="14"/>
        <v>323000</v>
      </c>
      <c r="I77" s="49">
        <f t="shared" si="14"/>
        <v>331800</v>
      </c>
    </row>
    <row r="78" spans="1:9" ht="39" customHeight="1">
      <c r="A78" s="12">
        <v>86</v>
      </c>
      <c r="B78" s="18" t="s">
        <v>76</v>
      </c>
      <c r="C78" s="19">
        <v>805</v>
      </c>
      <c r="D78" s="20" t="s">
        <v>81</v>
      </c>
      <c r="E78" s="35">
        <v>120081090</v>
      </c>
      <c r="F78" s="20" t="s">
        <v>77</v>
      </c>
      <c r="G78" s="49">
        <v>318400</v>
      </c>
      <c r="H78" s="49">
        <v>323000</v>
      </c>
      <c r="I78" s="49">
        <v>331800</v>
      </c>
    </row>
    <row r="79" spans="1:9" ht="17.25" customHeight="1">
      <c r="A79" s="12">
        <v>90</v>
      </c>
      <c r="B79" s="11" t="s">
        <v>3</v>
      </c>
      <c r="C79" s="12">
        <v>805</v>
      </c>
      <c r="D79" s="16" t="s">
        <v>10</v>
      </c>
      <c r="E79" s="34"/>
      <c r="F79" s="12"/>
      <c r="G79" s="49">
        <f aca="true" t="shared" si="15" ref="G79:I80">G80</f>
        <v>469162.07</v>
      </c>
      <c r="H79" s="49">
        <f>H80</f>
        <v>689987</v>
      </c>
      <c r="I79" s="49">
        <f t="shared" si="15"/>
        <v>442194</v>
      </c>
    </row>
    <row r="80" spans="1:9" ht="17.25" customHeight="1">
      <c r="A80" s="12">
        <v>91</v>
      </c>
      <c r="B80" s="11" t="s">
        <v>4</v>
      </c>
      <c r="C80" s="12">
        <v>805</v>
      </c>
      <c r="D80" s="16" t="s">
        <v>11</v>
      </c>
      <c r="E80" s="34"/>
      <c r="F80" s="12"/>
      <c r="G80" s="49">
        <f t="shared" si="15"/>
        <v>469162.07</v>
      </c>
      <c r="H80" s="49">
        <f t="shared" si="15"/>
        <v>689987</v>
      </c>
      <c r="I80" s="49">
        <f t="shared" si="15"/>
        <v>442194</v>
      </c>
    </row>
    <row r="81" spans="1:9" ht="54.75" customHeight="1">
      <c r="A81" s="12">
        <v>92</v>
      </c>
      <c r="B81" s="11" t="s">
        <v>148</v>
      </c>
      <c r="C81" s="12">
        <v>805</v>
      </c>
      <c r="D81" s="16" t="s">
        <v>11</v>
      </c>
      <c r="E81" s="34">
        <v>100000000</v>
      </c>
      <c r="F81" s="12"/>
      <c r="G81" s="49">
        <f>G82</f>
        <v>469162.07</v>
      </c>
      <c r="H81" s="49">
        <f>H82</f>
        <v>689987</v>
      </c>
      <c r="I81" s="49">
        <f>I82</f>
        <v>442194</v>
      </c>
    </row>
    <row r="82" spans="1:9" ht="30" customHeight="1">
      <c r="A82" s="12">
        <v>93</v>
      </c>
      <c r="B82" s="11" t="s">
        <v>149</v>
      </c>
      <c r="C82" s="12">
        <v>805</v>
      </c>
      <c r="D82" s="16" t="s">
        <v>11</v>
      </c>
      <c r="E82" s="34">
        <v>110000000</v>
      </c>
      <c r="F82" s="12"/>
      <c r="G82" s="49">
        <f>G83+G86+G89</f>
        <v>469162.07</v>
      </c>
      <c r="H82" s="49">
        <f>H83+H86+H89</f>
        <v>689987</v>
      </c>
      <c r="I82" s="49">
        <f>I83+I86+I89</f>
        <v>442194</v>
      </c>
    </row>
    <row r="83" spans="1:9" ht="96.75" customHeight="1">
      <c r="A83" s="12">
        <v>94</v>
      </c>
      <c r="B83" s="11" t="s">
        <v>147</v>
      </c>
      <c r="C83" s="12">
        <v>805</v>
      </c>
      <c r="D83" s="16" t="s">
        <v>11</v>
      </c>
      <c r="E83" s="34">
        <v>110081010</v>
      </c>
      <c r="F83" s="12"/>
      <c r="G83" s="49">
        <f aca="true" t="shared" si="16" ref="G83:I84">G84</f>
        <v>392800</v>
      </c>
      <c r="H83" s="49">
        <f t="shared" si="16"/>
        <v>350576</v>
      </c>
      <c r="I83" s="49">
        <f t="shared" si="16"/>
        <v>101518</v>
      </c>
    </row>
    <row r="84" spans="1:9" ht="34.5" customHeight="1">
      <c r="A84" s="12">
        <v>95</v>
      </c>
      <c r="B84" s="18" t="s">
        <v>74</v>
      </c>
      <c r="C84" s="12">
        <v>805</v>
      </c>
      <c r="D84" s="16" t="s">
        <v>11</v>
      </c>
      <c r="E84" s="34">
        <v>110081010</v>
      </c>
      <c r="F84" s="12">
        <v>200</v>
      </c>
      <c r="G84" s="49">
        <f t="shared" si="16"/>
        <v>392800</v>
      </c>
      <c r="H84" s="49">
        <f t="shared" si="16"/>
        <v>350576</v>
      </c>
      <c r="I84" s="49">
        <f t="shared" si="16"/>
        <v>101518</v>
      </c>
    </row>
    <row r="85" spans="1:9" ht="40.5" customHeight="1">
      <c r="A85" s="12">
        <v>96</v>
      </c>
      <c r="B85" s="18" t="s">
        <v>76</v>
      </c>
      <c r="C85" s="12">
        <v>805</v>
      </c>
      <c r="D85" s="16" t="s">
        <v>11</v>
      </c>
      <c r="E85" s="34">
        <v>110081010</v>
      </c>
      <c r="F85" s="12">
        <v>240</v>
      </c>
      <c r="G85" s="49">
        <v>392800</v>
      </c>
      <c r="H85" s="49">
        <v>350576</v>
      </c>
      <c r="I85" s="49">
        <v>101518</v>
      </c>
    </row>
    <row r="86" spans="1:9" ht="102.75" customHeight="1">
      <c r="A86" s="12">
        <v>97</v>
      </c>
      <c r="B86" s="11" t="s">
        <v>150</v>
      </c>
      <c r="C86" s="12">
        <v>805</v>
      </c>
      <c r="D86" s="16" t="s">
        <v>11</v>
      </c>
      <c r="E86" s="34">
        <v>110081040</v>
      </c>
      <c r="F86" s="12"/>
      <c r="G86" s="49">
        <f>G87</f>
        <v>61667.07</v>
      </c>
      <c r="H86" s="49">
        <f aca="true" t="shared" si="17" ref="G86:I87">H87</f>
        <v>189811</v>
      </c>
      <c r="I86" s="49">
        <f t="shared" si="17"/>
        <v>210676</v>
      </c>
    </row>
    <row r="87" spans="1:9" ht="27.75" customHeight="1">
      <c r="A87" s="12">
        <v>98</v>
      </c>
      <c r="B87" s="18" t="s">
        <v>74</v>
      </c>
      <c r="C87" s="12">
        <v>805</v>
      </c>
      <c r="D87" s="16" t="s">
        <v>11</v>
      </c>
      <c r="E87" s="34">
        <v>110081040</v>
      </c>
      <c r="F87" s="12">
        <v>200</v>
      </c>
      <c r="G87" s="49">
        <f t="shared" si="17"/>
        <v>61667.07</v>
      </c>
      <c r="H87" s="49">
        <f t="shared" si="17"/>
        <v>189811</v>
      </c>
      <c r="I87" s="49">
        <f t="shared" si="17"/>
        <v>210676</v>
      </c>
    </row>
    <row r="88" spans="1:9" ht="42.75" customHeight="1">
      <c r="A88" s="12">
        <v>99</v>
      </c>
      <c r="B88" s="18" t="s">
        <v>76</v>
      </c>
      <c r="C88" s="12">
        <v>805</v>
      </c>
      <c r="D88" s="16" t="s">
        <v>11</v>
      </c>
      <c r="E88" s="34">
        <v>110081040</v>
      </c>
      <c r="F88" s="12">
        <v>240</v>
      </c>
      <c r="G88" s="49">
        <v>61667.07</v>
      </c>
      <c r="H88" s="49">
        <v>189811</v>
      </c>
      <c r="I88" s="49">
        <v>210676</v>
      </c>
    </row>
    <row r="89" spans="1:9" ht="120.75" customHeight="1">
      <c r="A89" s="12">
        <v>100</v>
      </c>
      <c r="B89" s="11" t="s">
        <v>151</v>
      </c>
      <c r="C89" s="12">
        <v>805</v>
      </c>
      <c r="D89" s="16" t="s">
        <v>11</v>
      </c>
      <c r="E89" s="34">
        <v>110081050</v>
      </c>
      <c r="F89" s="12"/>
      <c r="G89" s="49">
        <f>G90</f>
        <v>14695</v>
      </c>
      <c r="H89" s="49">
        <f>H90</f>
        <v>149600</v>
      </c>
      <c r="I89" s="49">
        <v>130000</v>
      </c>
    </row>
    <row r="90" spans="1:9" ht="27.75" customHeight="1">
      <c r="A90" s="12">
        <v>101</v>
      </c>
      <c r="B90" s="18" t="s">
        <v>74</v>
      </c>
      <c r="C90" s="12">
        <v>805</v>
      </c>
      <c r="D90" s="16" t="s">
        <v>11</v>
      </c>
      <c r="E90" s="34">
        <v>110081050</v>
      </c>
      <c r="F90" s="12">
        <v>200</v>
      </c>
      <c r="G90" s="49">
        <f>G91</f>
        <v>14695</v>
      </c>
      <c r="H90" s="49">
        <f>H91</f>
        <v>149600</v>
      </c>
      <c r="I90" s="49">
        <v>130000</v>
      </c>
    </row>
    <row r="91" spans="1:9" ht="41.25" customHeight="1">
      <c r="A91" s="12">
        <v>102</v>
      </c>
      <c r="B91" s="18" t="s">
        <v>76</v>
      </c>
      <c r="C91" s="12">
        <v>805</v>
      </c>
      <c r="D91" s="16" t="s">
        <v>11</v>
      </c>
      <c r="E91" s="34">
        <v>110081050</v>
      </c>
      <c r="F91" s="12">
        <v>240</v>
      </c>
      <c r="G91" s="49">
        <v>14695</v>
      </c>
      <c r="H91" s="49">
        <v>149600</v>
      </c>
      <c r="I91" s="49">
        <v>130000</v>
      </c>
    </row>
    <row r="92" spans="1:9" ht="14.25" customHeight="1">
      <c r="A92" s="12">
        <v>106</v>
      </c>
      <c r="B92" s="18" t="s">
        <v>21</v>
      </c>
      <c r="C92" s="19">
        <v>805</v>
      </c>
      <c r="D92" s="20" t="s">
        <v>12</v>
      </c>
      <c r="E92" s="35"/>
      <c r="F92" s="19"/>
      <c r="G92" s="49">
        <f aca="true" t="shared" si="18" ref="G92:I93">G93</f>
        <v>1937508</v>
      </c>
      <c r="H92" s="49">
        <f t="shared" si="18"/>
        <v>1937508</v>
      </c>
      <c r="I92" s="49">
        <f t="shared" si="18"/>
        <v>1937508</v>
      </c>
    </row>
    <row r="93" spans="1:9" ht="15.75" customHeight="1">
      <c r="A93" s="12">
        <v>107</v>
      </c>
      <c r="B93" s="18" t="s">
        <v>5</v>
      </c>
      <c r="C93" s="19">
        <v>805</v>
      </c>
      <c r="D93" s="20" t="s">
        <v>13</v>
      </c>
      <c r="E93" s="35"/>
      <c r="F93" s="20"/>
      <c r="G93" s="49">
        <f t="shared" si="18"/>
        <v>1937508</v>
      </c>
      <c r="H93" s="49">
        <f t="shared" si="18"/>
        <v>1937508</v>
      </c>
      <c r="I93" s="49">
        <f t="shared" si="18"/>
        <v>1937508</v>
      </c>
    </row>
    <row r="94" spans="1:9" ht="61.5" customHeight="1">
      <c r="A94" s="12">
        <v>108</v>
      </c>
      <c r="B94" s="66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94" s="19">
        <v>805</v>
      </c>
      <c r="D94" s="20" t="s">
        <v>13</v>
      </c>
      <c r="E94" s="35">
        <v>140000000</v>
      </c>
      <c r="F94" s="20"/>
      <c r="G94" s="49">
        <f>G95+G99</f>
        <v>1937508</v>
      </c>
      <c r="H94" s="49">
        <f>H95+H99</f>
        <v>1937508</v>
      </c>
      <c r="I94" s="49">
        <f>I95+I99</f>
        <v>1937508</v>
      </c>
    </row>
    <row r="95" spans="1:9" ht="33" customHeight="1" hidden="1">
      <c r="A95" s="12">
        <v>109</v>
      </c>
      <c r="B95" s="18" t="s">
        <v>216</v>
      </c>
      <c r="C95" s="19">
        <v>805</v>
      </c>
      <c r="D95" s="20" t="s">
        <v>13</v>
      </c>
      <c r="E95" s="35">
        <v>210000000</v>
      </c>
      <c r="F95" s="20"/>
      <c r="G95" s="49">
        <f aca="true" t="shared" si="19" ref="G95:I97">G96</f>
        <v>0</v>
      </c>
      <c r="H95" s="49">
        <f t="shared" si="19"/>
        <v>0</v>
      </c>
      <c r="I95" s="49">
        <f t="shared" si="19"/>
        <v>0</v>
      </c>
    </row>
    <row r="96" spans="1:9" ht="76.5" customHeight="1" hidden="1">
      <c r="A96" s="12">
        <v>110</v>
      </c>
      <c r="B96" s="18" t="s">
        <v>217</v>
      </c>
      <c r="C96" s="19">
        <v>805</v>
      </c>
      <c r="D96" s="20" t="s">
        <v>13</v>
      </c>
      <c r="E96" s="35">
        <v>210082060</v>
      </c>
      <c r="F96" s="20"/>
      <c r="G96" s="49">
        <f t="shared" si="19"/>
        <v>0</v>
      </c>
      <c r="H96" s="49">
        <f t="shared" si="19"/>
        <v>0</v>
      </c>
      <c r="I96" s="49">
        <f t="shared" si="19"/>
        <v>0</v>
      </c>
    </row>
    <row r="97" spans="1:9" ht="39.75" customHeight="1" hidden="1">
      <c r="A97" s="12">
        <v>111</v>
      </c>
      <c r="B97" s="18" t="s">
        <v>218</v>
      </c>
      <c r="C97" s="19">
        <v>805</v>
      </c>
      <c r="D97" s="20" t="s">
        <v>13</v>
      </c>
      <c r="E97" s="35">
        <f>E96</f>
        <v>210082060</v>
      </c>
      <c r="F97" s="20" t="s">
        <v>85</v>
      </c>
      <c r="G97" s="49">
        <f t="shared" si="19"/>
        <v>0</v>
      </c>
      <c r="H97" s="49">
        <f t="shared" si="19"/>
        <v>0</v>
      </c>
      <c r="I97" s="49">
        <f t="shared" si="19"/>
        <v>0</v>
      </c>
    </row>
    <row r="98" spans="1:9" ht="21" customHeight="1" hidden="1">
      <c r="A98" s="12">
        <v>112</v>
      </c>
      <c r="B98" s="18" t="s">
        <v>88</v>
      </c>
      <c r="C98" s="19">
        <v>805</v>
      </c>
      <c r="D98" s="20" t="s">
        <v>13</v>
      </c>
      <c r="E98" s="35">
        <f>E97</f>
        <v>210082060</v>
      </c>
      <c r="F98" s="20" t="s">
        <v>84</v>
      </c>
      <c r="G98" s="49">
        <v>0</v>
      </c>
      <c r="H98" s="49">
        <v>0</v>
      </c>
      <c r="I98" s="49">
        <v>0</v>
      </c>
    </row>
    <row r="99" spans="1:9" ht="28.5" customHeight="1">
      <c r="A99" s="12">
        <v>113</v>
      </c>
      <c r="B99" s="66" t="s">
        <v>251</v>
      </c>
      <c r="C99" s="19">
        <v>805</v>
      </c>
      <c r="D99" s="20" t="s">
        <v>13</v>
      </c>
      <c r="E99" s="35">
        <v>140000000</v>
      </c>
      <c r="F99" s="20"/>
      <c r="G99" s="49">
        <f aca="true" t="shared" si="20" ref="G99:I101">G100</f>
        <v>1937508</v>
      </c>
      <c r="H99" s="49">
        <f t="shared" si="20"/>
        <v>1937508</v>
      </c>
      <c r="I99" s="49">
        <f t="shared" si="20"/>
        <v>1937508</v>
      </c>
    </row>
    <row r="100" spans="1:9" ht="123" customHeight="1">
      <c r="A100" s="12">
        <v>114</v>
      </c>
      <c r="B100" s="18" t="s">
        <v>252</v>
      </c>
      <c r="C100" s="19">
        <v>805</v>
      </c>
      <c r="D100" s="20" t="s">
        <v>13</v>
      </c>
      <c r="E100" s="35">
        <v>140082060</v>
      </c>
      <c r="F100" s="20"/>
      <c r="G100" s="49">
        <f>G101</f>
        <v>1937508</v>
      </c>
      <c r="H100" s="49">
        <f t="shared" si="20"/>
        <v>1937508</v>
      </c>
      <c r="I100" s="49">
        <f t="shared" si="20"/>
        <v>1937508</v>
      </c>
    </row>
    <row r="101" spans="1:9" ht="21.75" customHeight="1">
      <c r="A101" s="12">
        <v>115</v>
      </c>
      <c r="B101" s="64" t="s">
        <v>220</v>
      </c>
      <c r="C101" s="19">
        <v>805</v>
      </c>
      <c r="D101" s="20" t="s">
        <v>13</v>
      </c>
      <c r="E101" s="35">
        <v>140082060</v>
      </c>
      <c r="F101" s="20" t="s">
        <v>85</v>
      </c>
      <c r="G101" s="49">
        <f t="shared" si="20"/>
        <v>1937508</v>
      </c>
      <c r="H101" s="49">
        <f>H102</f>
        <v>1937508</v>
      </c>
      <c r="I101" s="49">
        <f>I102</f>
        <v>1937508</v>
      </c>
    </row>
    <row r="102" spans="1:9" ht="14.25" customHeight="1">
      <c r="A102" s="12">
        <v>116</v>
      </c>
      <c r="B102" s="64" t="s">
        <v>183</v>
      </c>
      <c r="C102" s="19">
        <v>805</v>
      </c>
      <c r="D102" s="20" t="s">
        <v>13</v>
      </c>
      <c r="E102" s="35">
        <v>140082060</v>
      </c>
      <c r="F102" s="20" t="s">
        <v>84</v>
      </c>
      <c r="G102" s="49">
        <v>1937508</v>
      </c>
      <c r="H102" s="49">
        <v>1937508</v>
      </c>
      <c r="I102" s="49">
        <v>1937508</v>
      </c>
    </row>
    <row r="103" spans="1:9" ht="207" customHeight="1">
      <c r="A103" s="12">
        <v>127</v>
      </c>
      <c r="B103" s="75" t="s">
        <v>219</v>
      </c>
      <c r="C103" s="19">
        <v>805</v>
      </c>
      <c r="D103" s="20" t="s">
        <v>212</v>
      </c>
      <c r="E103" s="35">
        <v>140082110</v>
      </c>
      <c r="F103" s="20" t="s">
        <v>215</v>
      </c>
      <c r="G103" s="49">
        <f aca="true" t="shared" si="21" ref="G103:I104">G104</f>
        <v>72332.93</v>
      </c>
      <c r="H103" s="49">
        <f t="shared" si="21"/>
        <v>48000</v>
      </c>
      <c r="I103" s="49">
        <f t="shared" si="21"/>
        <v>48000</v>
      </c>
    </row>
    <row r="104" spans="1:9" ht="14.25" customHeight="1">
      <c r="A104" s="12">
        <v>128</v>
      </c>
      <c r="B104" s="64" t="s">
        <v>220</v>
      </c>
      <c r="C104" s="19">
        <v>805</v>
      </c>
      <c r="D104" s="20" t="s">
        <v>212</v>
      </c>
      <c r="E104" s="35">
        <v>140082110</v>
      </c>
      <c r="F104" s="20" t="s">
        <v>85</v>
      </c>
      <c r="G104" s="49">
        <f t="shared" si="21"/>
        <v>72332.93</v>
      </c>
      <c r="H104" s="49">
        <f t="shared" si="21"/>
        <v>48000</v>
      </c>
      <c r="I104" s="49">
        <f t="shared" si="21"/>
        <v>48000</v>
      </c>
    </row>
    <row r="105" spans="1:9" ht="12.75" customHeight="1">
      <c r="A105" s="12">
        <v>129</v>
      </c>
      <c r="B105" s="64" t="s">
        <v>183</v>
      </c>
      <c r="C105" s="19">
        <v>805</v>
      </c>
      <c r="D105" s="20" t="s">
        <v>212</v>
      </c>
      <c r="E105" s="35">
        <v>140082110</v>
      </c>
      <c r="F105" s="20" t="s">
        <v>84</v>
      </c>
      <c r="G105" s="49">
        <v>72332.93</v>
      </c>
      <c r="H105" s="49">
        <v>48000</v>
      </c>
      <c r="I105" s="49">
        <v>48000</v>
      </c>
    </row>
    <row r="106" spans="1:9" ht="15" customHeight="1">
      <c r="A106" s="12">
        <v>130</v>
      </c>
      <c r="B106" s="18" t="s">
        <v>82</v>
      </c>
      <c r="C106" s="19">
        <v>805</v>
      </c>
      <c r="D106" s="20" t="s">
        <v>203</v>
      </c>
      <c r="E106" s="35"/>
      <c r="F106" s="20"/>
      <c r="G106" s="49">
        <f aca="true" t="shared" si="22" ref="G106:I112">G107</f>
        <v>48620</v>
      </c>
      <c r="H106" s="49">
        <f t="shared" si="22"/>
        <v>48620</v>
      </c>
      <c r="I106" s="49">
        <f t="shared" si="22"/>
        <v>48620</v>
      </c>
    </row>
    <row r="107" spans="1:9" ht="15" customHeight="1">
      <c r="A107" s="12">
        <v>131</v>
      </c>
      <c r="B107" s="18" t="s">
        <v>83</v>
      </c>
      <c r="C107" s="19">
        <v>805</v>
      </c>
      <c r="D107" s="20" t="s">
        <v>266</v>
      </c>
      <c r="E107" s="35"/>
      <c r="F107" s="20"/>
      <c r="G107" s="49">
        <f>G108</f>
        <v>48620</v>
      </c>
      <c r="H107" s="49">
        <f t="shared" si="22"/>
        <v>48620</v>
      </c>
      <c r="I107" s="49">
        <f t="shared" si="22"/>
        <v>48620</v>
      </c>
    </row>
    <row r="108" spans="1:9" ht="19.5" customHeight="1">
      <c r="A108" s="12">
        <v>132</v>
      </c>
      <c r="B108" s="102" t="s">
        <v>296</v>
      </c>
      <c r="C108" s="19">
        <v>805</v>
      </c>
      <c r="D108" s="20" t="s">
        <v>266</v>
      </c>
      <c r="E108" s="35">
        <v>100000000</v>
      </c>
      <c r="F108" s="20"/>
      <c r="G108" s="49">
        <f t="shared" si="22"/>
        <v>48620</v>
      </c>
      <c r="H108" s="49">
        <f t="shared" si="22"/>
        <v>48620</v>
      </c>
      <c r="I108" s="49">
        <f t="shared" si="22"/>
        <v>48620</v>
      </c>
    </row>
    <row r="109" spans="1:9" ht="42.75" customHeight="1">
      <c r="A109" s="12">
        <v>133</v>
      </c>
      <c r="B109" s="102" t="s">
        <v>156</v>
      </c>
      <c r="C109" s="19">
        <v>805</v>
      </c>
      <c r="D109" s="20" t="s">
        <v>266</v>
      </c>
      <c r="E109" s="35">
        <v>140000000</v>
      </c>
      <c r="F109" s="20"/>
      <c r="G109" s="49">
        <f>G112</f>
        <v>48620</v>
      </c>
      <c r="H109" s="49">
        <f>H112</f>
        <v>48620</v>
      </c>
      <c r="I109" s="49">
        <f>I112</f>
        <v>48620</v>
      </c>
    </row>
    <row r="110" spans="1:9" ht="25.5" customHeight="1">
      <c r="A110" s="12"/>
      <c r="B110" s="102" t="s">
        <v>251</v>
      </c>
      <c r="C110" s="19">
        <v>805</v>
      </c>
      <c r="D110" s="20" t="s">
        <v>266</v>
      </c>
      <c r="E110" s="35">
        <v>140080790</v>
      </c>
      <c r="F110" s="20"/>
      <c r="G110" s="49">
        <v>48620</v>
      </c>
      <c r="H110" s="49">
        <v>48620</v>
      </c>
      <c r="I110" s="49">
        <v>48620</v>
      </c>
    </row>
    <row r="111" spans="1:9" ht="96.75" customHeight="1">
      <c r="A111" s="12"/>
      <c r="B111" s="103" t="s">
        <v>297</v>
      </c>
      <c r="C111" s="19">
        <v>805</v>
      </c>
      <c r="D111" s="20" t="s">
        <v>266</v>
      </c>
      <c r="E111" s="35">
        <v>140080790</v>
      </c>
      <c r="F111" s="20"/>
      <c r="G111" s="49">
        <v>48620</v>
      </c>
      <c r="H111" s="49">
        <v>48620</v>
      </c>
      <c r="I111" s="49">
        <v>48620</v>
      </c>
    </row>
    <row r="112" spans="1:9" ht="30" customHeight="1">
      <c r="A112" s="12">
        <v>134</v>
      </c>
      <c r="B112" s="18" t="s">
        <v>74</v>
      </c>
      <c r="C112" s="19">
        <v>805</v>
      </c>
      <c r="D112" s="20" t="s">
        <v>266</v>
      </c>
      <c r="E112" s="35">
        <v>140080790</v>
      </c>
      <c r="F112" s="20" t="s">
        <v>75</v>
      </c>
      <c r="G112" s="49">
        <f t="shared" si="22"/>
        <v>48620</v>
      </c>
      <c r="H112" s="49">
        <f t="shared" si="22"/>
        <v>48620</v>
      </c>
      <c r="I112" s="49">
        <f t="shared" si="22"/>
        <v>48620</v>
      </c>
    </row>
    <row r="113" spans="1:9" ht="39.75" customHeight="1">
      <c r="A113" s="12">
        <v>135</v>
      </c>
      <c r="B113" s="18" t="s">
        <v>76</v>
      </c>
      <c r="C113" s="19">
        <v>805</v>
      </c>
      <c r="D113" s="20" t="s">
        <v>266</v>
      </c>
      <c r="E113" s="35">
        <v>140080790</v>
      </c>
      <c r="F113" s="20" t="s">
        <v>77</v>
      </c>
      <c r="G113" s="49">
        <v>48620</v>
      </c>
      <c r="H113" s="49">
        <v>48620</v>
      </c>
      <c r="I113" s="49">
        <v>48620</v>
      </c>
    </row>
    <row r="114" spans="1:9" ht="138.75" customHeight="1">
      <c r="A114" s="12">
        <v>136</v>
      </c>
      <c r="B114" s="75" t="s">
        <v>260</v>
      </c>
      <c r="C114" s="19">
        <v>805</v>
      </c>
      <c r="D114" s="20" t="s">
        <v>200</v>
      </c>
      <c r="E114" s="35">
        <v>8110082090</v>
      </c>
      <c r="F114" s="20" t="s">
        <v>215</v>
      </c>
      <c r="G114" s="49">
        <f aca="true" t="shared" si="23" ref="G114:I115">G115</f>
        <v>26404</v>
      </c>
      <c r="H114" s="49">
        <f t="shared" si="23"/>
        <v>26404</v>
      </c>
      <c r="I114" s="49">
        <f t="shared" si="23"/>
        <v>26404</v>
      </c>
    </row>
    <row r="115" spans="1:9" ht="13.5" customHeight="1">
      <c r="A115" s="12">
        <v>137</v>
      </c>
      <c r="B115" s="64" t="s">
        <v>220</v>
      </c>
      <c r="C115" s="19">
        <v>805</v>
      </c>
      <c r="D115" s="20" t="s">
        <v>200</v>
      </c>
      <c r="E115" s="35">
        <v>8110082090</v>
      </c>
      <c r="F115" s="20" t="s">
        <v>85</v>
      </c>
      <c r="G115" s="49">
        <f t="shared" si="23"/>
        <v>26404</v>
      </c>
      <c r="H115" s="49">
        <f t="shared" si="23"/>
        <v>26404</v>
      </c>
      <c r="I115" s="49">
        <f t="shared" si="23"/>
        <v>26404</v>
      </c>
    </row>
    <row r="116" spans="1:9" ht="12.75" customHeight="1">
      <c r="A116" s="12">
        <v>138</v>
      </c>
      <c r="B116" s="64" t="s">
        <v>183</v>
      </c>
      <c r="C116" s="19">
        <v>805</v>
      </c>
      <c r="D116" s="20" t="s">
        <v>200</v>
      </c>
      <c r="E116" s="35">
        <v>8110082090</v>
      </c>
      <c r="F116" s="20" t="s">
        <v>84</v>
      </c>
      <c r="G116" s="49">
        <v>26404</v>
      </c>
      <c r="H116" s="49">
        <v>26404</v>
      </c>
      <c r="I116" s="49">
        <v>26404</v>
      </c>
    </row>
    <row r="117" spans="1:9" ht="15" customHeight="1">
      <c r="A117" s="12">
        <v>139</v>
      </c>
      <c r="B117" s="11" t="s">
        <v>26</v>
      </c>
      <c r="C117" s="12"/>
      <c r="D117" s="16"/>
      <c r="E117" s="12"/>
      <c r="F117" s="16"/>
      <c r="G117" s="57">
        <v>0</v>
      </c>
      <c r="H117" s="57">
        <v>227988</v>
      </c>
      <c r="I117" s="57">
        <v>448853</v>
      </c>
    </row>
    <row r="118" spans="1:9" ht="12.75">
      <c r="A118" s="128"/>
      <c r="B118" s="129"/>
      <c r="C118" s="12"/>
      <c r="D118" s="17"/>
      <c r="E118" s="12"/>
      <c r="F118" s="12"/>
      <c r="G118" s="49">
        <f>G12</f>
        <v>8739366</v>
      </c>
      <c r="H118" s="49">
        <f>H12</f>
        <v>9220516</v>
      </c>
      <c r="I118" s="49">
        <f>I12</f>
        <v>9233091</v>
      </c>
    </row>
  </sheetData>
  <sheetProtection/>
  <mergeCells count="16">
    <mergeCell ref="A118:B118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K90" sqref="K90"/>
    </sheetView>
  </sheetViews>
  <sheetFormatPr defaultColWidth="9.00390625" defaultRowHeight="12.75"/>
  <cols>
    <col min="1" max="1" width="4.375" style="56" customWidth="1"/>
    <col min="2" max="2" width="34.125" style="56" customWidth="1"/>
    <col min="3" max="3" width="12.75390625" style="56" bestFit="1" customWidth="1"/>
    <col min="4" max="5" width="5.625" style="56" customWidth="1"/>
    <col min="6" max="6" width="12.75390625" style="56" customWidth="1"/>
    <col min="7" max="7" width="12.00390625" style="56" customWidth="1"/>
    <col min="8" max="8" width="10.625" style="56" customWidth="1"/>
    <col min="9" max="9" width="9.00390625" style="0" hidden="1" customWidth="1"/>
  </cols>
  <sheetData>
    <row r="1" spans="1:8" ht="12.75">
      <c r="A1" s="119" t="s">
        <v>295</v>
      </c>
      <c r="B1" s="119"/>
      <c r="C1" s="119"/>
      <c r="D1" s="119"/>
      <c r="E1" s="119"/>
      <c r="F1" s="119"/>
      <c r="G1" s="119"/>
      <c r="H1" s="119"/>
    </row>
    <row r="2" spans="1:8" ht="12.75">
      <c r="A2" s="131" t="s">
        <v>102</v>
      </c>
      <c r="B2" s="131"/>
      <c r="C2" s="131"/>
      <c r="D2" s="131"/>
      <c r="E2" s="131"/>
      <c r="F2" s="131"/>
      <c r="G2" s="131"/>
      <c r="H2" s="131"/>
    </row>
    <row r="3" spans="1:9" ht="12.75">
      <c r="A3" s="106" t="s">
        <v>307</v>
      </c>
      <c r="B3" s="106"/>
      <c r="C3" s="106"/>
      <c r="D3" s="106"/>
      <c r="E3" s="106"/>
      <c r="F3" s="106"/>
      <c r="G3" s="106"/>
      <c r="H3" s="106"/>
      <c r="I3" s="106"/>
    </row>
    <row r="4" ht="12.75">
      <c r="A4" s="53"/>
    </row>
    <row r="5" spans="1:8" ht="33" customHeight="1">
      <c r="A5" s="133" t="s">
        <v>294</v>
      </c>
      <c r="B5" s="133"/>
      <c r="C5" s="133"/>
      <c r="D5" s="133"/>
      <c r="E5" s="133"/>
      <c r="F5" s="133"/>
      <c r="G5" s="133"/>
      <c r="H5" s="133"/>
    </row>
    <row r="6" spans="1:8" ht="28.5" customHeight="1">
      <c r="A6" s="133"/>
      <c r="B6" s="133"/>
      <c r="C6" s="133"/>
      <c r="D6" s="133"/>
      <c r="E6" s="133"/>
      <c r="F6" s="133"/>
      <c r="G6" s="133"/>
      <c r="H6" s="133"/>
    </row>
    <row r="7" spans="1:8" ht="15.75" customHeight="1">
      <c r="A7" s="132" t="s">
        <v>50</v>
      </c>
      <c r="B7" s="132"/>
      <c r="C7" s="132"/>
      <c r="D7" s="132"/>
      <c r="E7" s="132"/>
      <c r="F7" s="132"/>
      <c r="G7" s="132"/>
      <c r="H7" s="132"/>
    </row>
    <row r="8" spans="1:8" ht="12.75" customHeight="1">
      <c r="A8" s="130" t="s">
        <v>163</v>
      </c>
      <c r="B8" s="113" t="s">
        <v>16</v>
      </c>
      <c r="C8" s="130" t="s">
        <v>17</v>
      </c>
      <c r="D8" s="130" t="s">
        <v>18</v>
      </c>
      <c r="E8" s="136" t="s">
        <v>184</v>
      </c>
      <c r="F8" s="113" t="s">
        <v>292</v>
      </c>
      <c r="G8" s="113" t="s">
        <v>246</v>
      </c>
      <c r="H8" s="113" t="s">
        <v>293</v>
      </c>
    </row>
    <row r="9" spans="1:8" ht="12.75" customHeight="1">
      <c r="A9" s="130"/>
      <c r="B9" s="113"/>
      <c r="C9" s="130"/>
      <c r="D9" s="130"/>
      <c r="E9" s="136"/>
      <c r="F9" s="135"/>
      <c r="G9" s="135"/>
      <c r="H9" s="135"/>
    </row>
    <row r="10" spans="1:8" ht="33" customHeight="1">
      <c r="A10" s="130"/>
      <c r="B10" s="113"/>
      <c r="C10" s="130"/>
      <c r="D10" s="130"/>
      <c r="E10" s="136"/>
      <c r="F10" s="135"/>
      <c r="G10" s="135"/>
      <c r="H10" s="135"/>
    </row>
    <row r="11" spans="1:8" ht="12.75">
      <c r="A11" s="71"/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</row>
    <row r="12" spans="1:8" ht="66.75" customHeight="1">
      <c r="A12" s="71">
        <v>1</v>
      </c>
      <c r="B12" s="72" t="s">
        <v>148</v>
      </c>
      <c r="C12" s="52">
        <v>100000000</v>
      </c>
      <c r="D12" s="71"/>
      <c r="E12" s="51"/>
      <c r="F12" s="50">
        <f>F13+F38+F49</f>
        <v>1642708.47</v>
      </c>
      <c r="G12" s="50">
        <f>G13+G38+G49</f>
        <v>1864875</v>
      </c>
      <c r="H12" s="50">
        <f>H13+H38+H49</f>
        <v>1625257</v>
      </c>
    </row>
    <row r="13" spans="1:8" ht="30" customHeight="1">
      <c r="A13" s="71">
        <v>2</v>
      </c>
      <c r="B13" s="72" t="s">
        <v>135</v>
      </c>
      <c r="C13" s="52">
        <v>110000000</v>
      </c>
      <c r="D13" s="71"/>
      <c r="E13" s="51"/>
      <c r="F13" s="50">
        <f>F14</f>
        <v>1156385.07</v>
      </c>
      <c r="G13" s="50">
        <f>G14</f>
        <v>1377210</v>
      </c>
      <c r="H13" s="50">
        <f>H14</f>
        <v>1129417</v>
      </c>
    </row>
    <row r="14" spans="1:8" ht="102" customHeight="1">
      <c r="A14" s="71">
        <v>3</v>
      </c>
      <c r="B14" s="72" t="s">
        <v>157</v>
      </c>
      <c r="C14" s="52"/>
      <c r="D14" s="71"/>
      <c r="E14" s="51"/>
      <c r="F14" s="50">
        <f>F15+F19+F23+F28+F33</f>
        <v>1156385.07</v>
      </c>
      <c r="G14" s="50">
        <f>G15+G19+G23+G28+G33</f>
        <v>1377210</v>
      </c>
      <c r="H14" s="50">
        <f>H15+H19+H23+H28+H33</f>
        <v>1129417</v>
      </c>
    </row>
    <row r="15" spans="1:8" ht="78.75" customHeight="1">
      <c r="A15" s="71">
        <v>4</v>
      </c>
      <c r="B15" s="72" t="s">
        <v>36</v>
      </c>
      <c r="C15" s="52">
        <v>110081010</v>
      </c>
      <c r="D15" s="71">
        <v>100</v>
      </c>
      <c r="E15" s="51"/>
      <c r="F15" s="50">
        <f aca="true" t="shared" si="0" ref="F15:H17">F16</f>
        <v>658287</v>
      </c>
      <c r="G15" s="50">
        <f t="shared" si="0"/>
        <v>658287</v>
      </c>
      <c r="H15" s="50">
        <f t="shared" si="0"/>
        <v>658287</v>
      </c>
    </row>
    <row r="16" spans="1:8" ht="27" customHeight="1">
      <c r="A16" s="71">
        <v>5</v>
      </c>
      <c r="B16" s="72" t="s">
        <v>57</v>
      </c>
      <c r="C16" s="52">
        <v>110081010</v>
      </c>
      <c r="D16" s="71">
        <v>120</v>
      </c>
      <c r="E16" s="51"/>
      <c r="F16" s="50">
        <f t="shared" si="0"/>
        <v>658287</v>
      </c>
      <c r="G16" s="50">
        <f t="shared" si="0"/>
        <v>658287</v>
      </c>
      <c r="H16" s="50">
        <f t="shared" si="0"/>
        <v>658287</v>
      </c>
    </row>
    <row r="17" spans="1:8" ht="16.5" customHeight="1">
      <c r="A17" s="71">
        <v>6</v>
      </c>
      <c r="B17" s="72" t="s">
        <v>185</v>
      </c>
      <c r="C17" s="52">
        <v>110081010</v>
      </c>
      <c r="D17" s="71">
        <v>120</v>
      </c>
      <c r="E17" s="51" t="s">
        <v>7</v>
      </c>
      <c r="F17" s="50">
        <f t="shared" si="0"/>
        <v>658287</v>
      </c>
      <c r="G17" s="50">
        <f t="shared" si="0"/>
        <v>658287</v>
      </c>
      <c r="H17" s="50">
        <f t="shared" si="0"/>
        <v>658287</v>
      </c>
    </row>
    <row r="18" spans="1:8" ht="19.5" customHeight="1">
      <c r="A18" s="71">
        <v>7</v>
      </c>
      <c r="B18" s="72" t="s">
        <v>194</v>
      </c>
      <c r="C18" s="52">
        <v>110081010</v>
      </c>
      <c r="D18" s="71">
        <v>120</v>
      </c>
      <c r="E18" s="51" t="s">
        <v>193</v>
      </c>
      <c r="F18" s="50">
        <f>'прил 4 ведом'!G44</f>
        <v>658287</v>
      </c>
      <c r="G18" s="50">
        <f>'прил 4 ведом'!H44</f>
        <v>658287</v>
      </c>
      <c r="H18" s="50">
        <f>'прил 4 ведом'!I44</f>
        <v>658287</v>
      </c>
    </row>
    <row r="19" spans="1:8" ht="28.5" customHeight="1">
      <c r="A19" s="71">
        <v>8</v>
      </c>
      <c r="B19" s="72" t="s">
        <v>74</v>
      </c>
      <c r="C19" s="52">
        <v>110081010</v>
      </c>
      <c r="D19" s="71">
        <v>200</v>
      </c>
      <c r="E19" s="51"/>
      <c r="F19" s="50">
        <f aca="true" t="shared" si="1" ref="F19:H21">F20</f>
        <v>392800</v>
      </c>
      <c r="G19" s="50">
        <f t="shared" si="1"/>
        <v>350576</v>
      </c>
      <c r="H19" s="50">
        <f t="shared" si="1"/>
        <v>101518</v>
      </c>
    </row>
    <row r="20" spans="1:10" ht="45" customHeight="1">
      <c r="A20" s="71">
        <v>9</v>
      </c>
      <c r="B20" s="72" t="s">
        <v>76</v>
      </c>
      <c r="C20" s="52">
        <v>110081010</v>
      </c>
      <c r="D20" s="71">
        <v>240</v>
      </c>
      <c r="E20" s="51"/>
      <c r="F20" s="50">
        <f t="shared" si="1"/>
        <v>392800</v>
      </c>
      <c r="G20" s="50">
        <f t="shared" si="1"/>
        <v>350576</v>
      </c>
      <c r="H20" s="50">
        <f t="shared" si="1"/>
        <v>101518</v>
      </c>
      <c r="I20" s="6"/>
      <c r="J20" s="8"/>
    </row>
    <row r="21" spans="1:10" ht="17.25" customHeight="1">
      <c r="A21" s="71">
        <v>10</v>
      </c>
      <c r="B21" s="72" t="s">
        <v>3</v>
      </c>
      <c r="C21" s="52">
        <v>110081010</v>
      </c>
      <c r="D21" s="71">
        <v>240</v>
      </c>
      <c r="E21" s="51" t="s">
        <v>10</v>
      </c>
      <c r="F21" s="50">
        <f t="shared" si="1"/>
        <v>392800</v>
      </c>
      <c r="G21" s="50">
        <f t="shared" si="1"/>
        <v>350576</v>
      </c>
      <c r="H21" s="50">
        <f t="shared" si="1"/>
        <v>101518</v>
      </c>
      <c r="J21" s="8"/>
    </row>
    <row r="22" spans="1:10" ht="15" customHeight="1">
      <c r="A22" s="71">
        <v>11</v>
      </c>
      <c r="B22" s="72" t="s">
        <v>4</v>
      </c>
      <c r="C22" s="52">
        <v>110081010</v>
      </c>
      <c r="D22" s="71">
        <v>240</v>
      </c>
      <c r="E22" s="51" t="s">
        <v>11</v>
      </c>
      <c r="F22" s="50">
        <f>'прил 4 ведом'!G85</f>
        <v>392800</v>
      </c>
      <c r="G22" s="50">
        <f>'прил 4 ведом'!H85</f>
        <v>350576</v>
      </c>
      <c r="H22" s="50">
        <f>'прил 4 ведом'!I85</f>
        <v>101518</v>
      </c>
      <c r="J22" s="8"/>
    </row>
    <row r="23" spans="1:10" ht="116.25" customHeight="1">
      <c r="A23" s="71">
        <v>12</v>
      </c>
      <c r="B23" s="72" t="s">
        <v>261</v>
      </c>
      <c r="C23" s="52">
        <v>110081040</v>
      </c>
      <c r="D23" s="71"/>
      <c r="E23" s="51"/>
      <c r="F23" s="50">
        <f aca="true" t="shared" si="2" ref="F23:H26">F24</f>
        <v>61667.07</v>
      </c>
      <c r="G23" s="50">
        <f t="shared" si="2"/>
        <v>189811</v>
      </c>
      <c r="H23" s="50">
        <f t="shared" si="2"/>
        <v>210676</v>
      </c>
      <c r="J23" s="8"/>
    </row>
    <row r="24" spans="1:10" ht="30" customHeight="1">
      <c r="A24" s="71">
        <v>13</v>
      </c>
      <c r="B24" s="72" t="s">
        <v>74</v>
      </c>
      <c r="C24" s="52">
        <v>110081040</v>
      </c>
      <c r="D24" s="71">
        <v>200</v>
      </c>
      <c r="E24" s="51"/>
      <c r="F24" s="50">
        <f t="shared" si="2"/>
        <v>61667.07</v>
      </c>
      <c r="G24" s="50">
        <f t="shared" si="2"/>
        <v>189811</v>
      </c>
      <c r="H24" s="50">
        <f t="shared" si="2"/>
        <v>210676</v>
      </c>
      <c r="J24" s="8"/>
    </row>
    <row r="25" spans="1:10" ht="42.75" customHeight="1">
      <c r="A25" s="71">
        <v>14</v>
      </c>
      <c r="B25" s="72" t="s">
        <v>76</v>
      </c>
      <c r="C25" s="52">
        <v>110081040</v>
      </c>
      <c r="D25" s="71">
        <v>240</v>
      </c>
      <c r="E25" s="51"/>
      <c r="F25" s="50">
        <f t="shared" si="2"/>
        <v>61667.07</v>
      </c>
      <c r="G25" s="50">
        <f t="shared" si="2"/>
        <v>189811</v>
      </c>
      <c r="H25" s="50">
        <f t="shared" si="2"/>
        <v>210676</v>
      </c>
      <c r="J25" s="8"/>
    </row>
    <row r="26" spans="1:10" ht="17.25" customHeight="1">
      <c r="A26" s="71">
        <v>15</v>
      </c>
      <c r="B26" s="72" t="s">
        <v>3</v>
      </c>
      <c r="C26" s="52">
        <v>110081040</v>
      </c>
      <c r="D26" s="71">
        <v>240</v>
      </c>
      <c r="E26" s="51" t="s">
        <v>10</v>
      </c>
      <c r="F26" s="50">
        <f t="shared" si="2"/>
        <v>61667.07</v>
      </c>
      <c r="G26" s="50">
        <f t="shared" si="2"/>
        <v>189811</v>
      </c>
      <c r="H26" s="50">
        <f t="shared" si="2"/>
        <v>210676</v>
      </c>
      <c r="J26" s="8"/>
    </row>
    <row r="27" spans="1:10" ht="16.5" customHeight="1">
      <c r="A27" s="71">
        <v>16</v>
      </c>
      <c r="B27" s="72" t="s">
        <v>4</v>
      </c>
      <c r="C27" s="52">
        <v>110081040</v>
      </c>
      <c r="D27" s="71">
        <v>240</v>
      </c>
      <c r="E27" s="51" t="s">
        <v>11</v>
      </c>
      <c r="F27" s="50">
        <f>'прил 4 ведом'!G86</f>
        <v>61667.07</v>
      </c>
      <c r="G27" s="50">
        <f>'прил 4 ведом'!H86</f>
        <v>189811</v>
      </c>
      <c r="H27" s="50">
        <f>'прил 4 ведом'!I86</f>
        <v>210676</v>
      </c>
      <c r="J27" s="8"/>
    </row>
    <row r="28" spans="1:10" ht="129" customHeight="1">
      <c r="A28" s="71">
        <v>17</v>
      </c>
      <c r="B28" s="72" t="s">
        <v>158</v>
      </c>
      <c r="C28" s="52">
        <v>110081050</v>
      </c>
      <c r="D28" s="71"/>
      <c r="E28" s="51"/>
      <c r="F28" s="50">
        <f aca="true" t="shared" si="3" ref="F28:H31">F29</f>
        <v>14695</v>
      </c>
      <c r="G28" s="50">
        <f t="shared" si="3"/>
        <v>149600</v>
      </c>
      <c r="H28" s="50">
        <f t="shared" si="3"/>
        <v>130000</v>
      </c>
      <c r="J28" s="8"/>
    </row>
    <row r="29" spans="1:10" ht="27.75" customHeight="1">
      <c r="A29" s="71">
        <v>18</v>
      </c>
      <c r="B29" s="72" t="s">
        <v>74</v>
      </c>
      <c r="C29" s="52">
        <v>110081050</v>
      </c>
      <c r="D29" s="71">
        <v>200</v>
      </c>
      <c r="E29" s="51"/>
      <c r="F29" s="50">
        <f t="shared" si="3"/>
        <v>14695</v>
      </c>
      <c r="G29" s="50">
        <f t="shared" si="3"/>
        <v>149600</v>
      </c>
      <c r="H29" s="50">
        <f t="shared" si="3"/>
        <v>130000</v>
      </c>
      <c r="J29" s="8"/>
    </row>
    <row r="30" spans="1:10" ht="46.5" customHeight="1">
      <c r="A30" s="71">
        <v>19</v>
      </c>
      <c r="B30" s="72" t="s">
        <v>76</v>
      </c>
      <c r="C30" s="52">
        <v>110081050</v>
      </c>
      <c r="D30" s="71">
        <v>240</v>
      </c>
      <c r="E30" s="51"/>
      <c r="F30" s="50">
        <f t="shared" si="3"/>
        <v>14695</v>
      </c>
      <c r="G30" s="50">
        <f t="shared" si="3"/>
        <v>149600</v>
      </c>
      <c r="H30" s="50">
        <f t="shared" si="3"/>
        <v>130000</v>
      </c>
      <c r="J30" s="8"/>
    </row>
    <row r="31" spans="1:10" ht="18" customHeight="1">
      <c r="A31" s="71">
        <v>20</v>
      </c>
      <c r="B31" s="72" t="s">
        <v>3</v>
      </c>
      <c r="C31" s="52">
        <v>110081050</v>
      </c>
      <c r="D31" s="71">
        <v>240</v>
      </c>
      <c r="E31" s="51" t="s">
        <v>10</v>
      </c>
      <c r="F31" s="50">
        <f t="shared" si="3"/>
        <v>14695</v>
      </c>
      <c r="G31" s="50">
        <f t="shared" si="3"/>
        <v>149600</v>
      </c>
      <c r="H31" s="50">
        <f t="shared" si="3"/>
        <v>130000</v>
      </c>
      <c r="J31" s="8"/>
    </row>
    <row r="32" spans="1:10" ht="15.75" customHeight="1">
      <c r="A32" s="71">
        <v>21</v>
      </c>
      <c r="B32" s="72" t="s">
        <v>4</v>
      </c>
      <c r="C32" s="52">
        <v>110081050</v>
      </c>
      <c r="D32" s="71">
        <v>240</v>
      </c>
      <c r="E32" s="51" t="s">
        <v>11</v>
      </c>
      <c r="F32" s="50">
        <f>'прил 4 ведом'!G89</f>
        <v>14695</v>
      </c>
      <c r="G32" s="50">
        <f>'прил 4 ведом'!H89</f>
        <v>149600</v>
      </c>
      <c r="H32" s="50">
        <f>'прил 4 ведом'!I89</f>
        <v>130000</v>
      </c>
      <c r="J32" s="8"/>
    </row>
    <row r="33" spans="1:10" ht="116.25" customHeight="1">
      <c r="A33" s="71">
        <v>22</v>
      </c>
      <c r="B33" s="72" t="s">
        <v>159</v>
      </c>
      <c r="C33" s="52">
        <v>110081060</v>
      </c>
      <c r="D33" s="71"/>
      <c r="E33" s="51"/>
      <c r="F33" s="50">
        <f aca="true" t="shared" si="4" ref="F33:H36">F34</f>
        <v>28936</v>
      </c>
      <c r="G33" s="50">
        <f t="shared" si="4"/>
        <v>28936</v>
      </c>
      <c r="H33" s="50">
        <f t="shared" si="4"/>
        <v>28936</v>
      </c>
      <c r="J33" s="8"/>
    </row>
    <row r="34" spans="1:10" ht="88.5" customHeight="1">
      <c r="A34" s="71">
        <v>23</v>
      </c>
      <c r="B34" s="72" t="s">
        <v>36</v>
      </c>
      <c r="C34" s="52">
        <v>110081060</v>
      </c>
      <c r="D34" s="71">
        <v>100</v>
      </c>
      <c r="E34" s="51"/>
      <c r="F34" s="50">
        <f t="shared" si="4"/>
        <v>28936</v>
      </c>
      <c r="G34" s="50">
        <f t="shared" si="4"/>
        <v>28936</v>
      </c>
      <c r="H34" s="50">
        <f t="shared" si="4"/>
        <v>28936</v>
      </c>
      <c r="J34" s="8"/>
    </row>
    <row r="35" spans="1:10" ht="15.75" customHeight="1">
      <c r="A35" s="71">
        <v>24</v>
      </c>
      <c r="B35" s="72" t="s">
        <v>57</v>
      </c>
      <c r="C35" s="52">
        <v>110081060</v>
      </c>
      <c r="D35" s="71">
        <v>120</v>
      </c>
      <c r="E35" s="51"/>
      <c r="F35" s="50">
        <f t="shared" si="4"/>
        <v>28936</v>
      </c>
      <c r="G35" s="50">
        <f t="shared" si="4"/>
        <v>28936</v>
      </c>
      <c r="H35" s="50">
        <f t="shared" si="4"/>
        <v>28936</v>
      </c>
      <c r="J35" s="8"/>
    </row>
    <row r="36" spans="1:10" ht="15.75" customHeight="1">
      <c r="A36" s="71">
        <v>25</v>
      </c>
      <c r="B36" s="72" t="s">
        <v>185</v>
      </c>
      <c r="C36" s="52">
        <v>110081060</v>
      </c>
      <c r="D36" s="71">
        <v>120</v>
      </c>
      <c r="E36" s="51" t="s">
        <v>7</v>
      </c>
      <c r="F36" s="50">
        <f t="shared" si="4"/>
        <v>28936</v>
      </c>
      <c r="G36" s="50">
        <f t="shared" si="4"/>
        <v>28936</v>
      </c>
      <c r="H36" s="50">
        <f t="shared" si="4"/>
        <v>28936</v>
      </c>
      <c r="J36" s="8"/>
    </row>
    <row r="37" spans="1:10" ht="15.75" customHeight="1">
      <c r="A37" s="71">
        <v>26</v>
      </c>
      <c r="B37" s="72" t="s">
        <v>194</v>
      </c>
      <c r="C37" s="52">
        <v>110081060</v>
      </c>
      <c r="D37" s="71">
        <v>120</v>
      </c>
      <c r="E37" s="51" t="s">
        <v>193</v>
      </c>
      <c r="F37" s="50">
        <f>'прил 4 ведом'!G47</f>
        <v>28936</v>
      </c>
      <c r="G37" s="50">
        <f>'прил 4 ведом'!H47</f>
        <v>28936</v>
      </c>
      <c r="H37" s="50">
        <f>'прил 4 ведом'!I47</f>
        <v>28936</v>
      </c>
      <c r="J37" s="8"/>
    </row>
    <row r="38" spans="1:10" ht="53.25" customHeight="1">
      <c r="A38" s="71">
        <v>32</v>
      </c>
      <c r="B38" s="72" t="s">
        <v>136</v>
      </c>
      <c r="C38" s="52">
        <v>120000000</v>
      </c>
      <c r="D38" s="71"/>
      <c r="E38" s="51"/>
      <c r="F38" s="50">
        <f>F44</f>
        <v>318400</v>
      </c>
      <c r="G38" s="50">
        <f>G44</f>
        <v>323000</v>
      </c>
      <c r="H38" s="50">
        <f>H44</f>
        <v>331800</v>
      </c>
      <c r="J38" s="8"/>
    </row>
    <row r="39" spans="1:10" ht="156.75" customHeight="1" hidden="1">
      <c r="A39" s="71">
        <v>33</v>
      </c>
      <c r="B39" s="73" t="s">
        <v>221</v>
      </c>
      <c r="C39" s="52">
        <v>120073930</v>
      </c>
      <c r="D39" s="71"/>
      <c r="E39" s="51"/>
      <c r="F39" s="50">
        <f aca="true" t="shared" si="5" ref="F39:H42">F40</f>
        <v>0</v>
      </c>
      <c r="G39" s="50">
        <f t="shared" si="5"/>
        <v>0</v>
      </c>
      <c r="H39" s="50">
        <f t="shared" si="5"/>
        <v>0</v>
      </c>
      <c r="J39" s="8"/>
    </row>
    <row r="40" spans="1:10" ht="39" customHeight="1" hidden="1">
      <c r="A40" s="71">
        <v>34</v>
      </c>
      <c r="B40" s="74" t="s">
        <v>222</v>
      </c>
      <c r="C40" s="52">
        <v>120073930</v>
      </c>
      <c r="D40" s="71"/>
      <c r="E40" s="51"/>
      <c r="F40" s="50">
        <f t="shared" si="5"/>
        <v>0</v>
      </c>
      <c r="G40" s="50">
        <f t="shared" si="5"/>
        <v>0</v>
      </c>
      <c r="H40" s="50">
        <f t="shared" si="5"/>
        <v>0</v>
      </c>
      <c r="J40" s="8"/>
    </row>
    <row r="41" spans="1:10" ht="39" customHeight="1" hidden="1">
      <c r="A41" s="71">
        <v>35</v>
      </c>
      <c r="B41" s="74" t="s">
        <v>223</v>
      </c>
      <c r="C41" s="52">
        <v>120073930</v>
      </c>
      <c r="D41" s="71"/>
      <c r="E41" s="51"/>
      <c r="F41" s="50">
        <f t="shared" si="5"/>
        <v>0</v>
      </c>
      <c r="G41" s="50">
        <f t="shared" si="5"/>
        <v>0</v>
      </c>
      <c r="H41" s="50">
        <f t="shared" si="5"/>
        <v>0</v>
      </c>
      <c r="J41" s="8"/>
    </row>
    <row r="42" spans="1:10" ht="20.25" customHeight="1" hidden="1">
      <c r="A42" s="71">
        <v>36</v>
      </c>
      <c r="B42" s="72" t="s">
        <v>78</v>
      </c>
      <c r="C42" s="52">
        <v>120073930</v>
      </c>
      <c r="D42" s="71">
        <v>240</v>
      </c>
      <c r="E42" s="51" t="s">
        <v>80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J42" s="8"/>
    </row>
    <row r="43" spans="1:10" ht="18" customHeight="1" hidden="1">
      <c r="A43" s="71">
        <v>37</v>
      </c>
      <c r="B43" s="72" t="s">
        <v>66</v>
      </c>
      <c r="C43" s="52">
        <v>120073930</v>
      </c>
      <c r="D43" s="71">
        <v>240</v>
      </c>
      <c r="E43" s="51" t="s">
        <v>81</v>
      </c>
      <c r="F43" s="50">
        <v>0</v>
      </c>
      <c r="G43" s="50">
        <v>0</v>
      </c>
      <c r="H43" s="50">
        <v>0</v>
      </c>
      <c r="J43" s="8"/>
    </row>
    <row r="44" spans="1:10" ht="154.5" customHeight="1">
      <c r="A44" s="71">
        <v>56</v>
      </c>
      <c r="B44" s="72" t="s">
        <v>137</v>
      </c>
      <c r="C44" s="52">
        <v>120081090</v>
      </c>
      <c r="D44" s="71"/>
      <c r="E44" s="51" t="s">
        <v>81</v>
      </c>
      <c r="F44" s="50">
        <f aca="true" t="shared" si="6" ref="F44:H47">F45</f>
        <v>318400</v>
      </c>
      <c r="G44" s="50">
        <f t="shared" si="6"/>
        <v>323000</v>
      </c>
      <c r="H44" s="50">
        <f t="shared" si="6"/>
        <v>331800</v>
      </c>
      <c r="J44" s="8"/>
    </row>
    <row r="45" spans="1:10" ht="33" customHeight="1">
      <c r="A45" s="71">
        <v>57</v>
      </c>
      <c r="B45" s="72" t="s">
        <v>74</v>
      </c>
      <c r="C45" s="52">
        <v>120081090</v>
      </c>
      <c r="D45" s="71">
        <v>200</v>
      </c>
      <c r="E45" s="51" t="s">
        <v>81</v>
      </c>
      <c r="F45" s="50">
        <f t="shared" si="6"/>
        <v>318400</v>
      </c>
      <c r="G45" s="50">
        <f t="shared" si="6"/>
        <v>323000</v>
      </c>
      <c r="H45" s="50">
        <f t="shared" si="6"/>
        <v>331800</v>
      </c>
      <c r="J45" s="8"/>
    </row>
    <row r="46" spans="1:10" ht="41.25" customHeight="1">
      <c r="A46" s="71">
        <v>58</v>
      </c>
      <c r="B46" s="72" t="s">
        <v>76</v>
      </c>
      <c r="C46" s="52">
        <v>120081090</v>
      </c>
      <c r="D46" s="71">
        <v>240</v>
      </c>
      <c r="E46" s="51" t="s">
        <v>81</v>
      </c>
      <c r="F46" s="50">
        <f t="shared" si="6"/>
        <v>318400</v>
      </c>
      <c r="G46" s="50">
        <f t="shared" si="6"/>
        <v>323000</v>
      </c>
      <c r="H46" s="50">
        <f t="shared" si="6"/>
        <v>331800</v>
      </c>
      <c r="J46" s="8"/>
    </row>
    <row r="47" spans="1:10" ht="15.75" customHeight="1">
      <c r="A47" s="71">
        <v>59</v>
      </c>
      <c r="B47" s="72" t="s">
        <v>78</v>
      </c>
      <c r="C47" s="52">
        <v>120081090</v>
      </c>
      <c r="D47" s="71">
        <v>240</v>
      </c>
      <c r="E47" s="51" t="s">
        <v>80</v>
      </c>
      <c r="F47" s="50">
        <f t="shared" si="6"/>
        <v>318400</v>
      </c>
      <c r="G47" s="50">
        <f t="shared" si="6"/>
        <v>323000</v>
      </c>
      <c r="H47" s="50">
        <f t="shared" si="6"/>
        <v>331800</v>
      </c>
      <c r="J47" s="8"/>
    </row>
    <row r="48" spans="1:10" ht="15.75" customHeight="1">
      <c r="A48" s="71">
        <v>60</v>
      </c>
      <c r="B48" s="72" t="s">
        <v>66</v>
      </c>
      <c r="C48" s="52">
        <v>120081090</v>
      </c>
      <c r="D48" s="71">
        <v>240</v>
      </c>
      <c r="E48" s="51" t="s">
        <v>81</v>
      </c>
      <c r="F48" s="50">
        <f>'прил 4 ведом'!G78</f>
        <v>318400</v>
      </c>
      <c r="G48" s="50">
        <f>'прил 4 ведом'!H78</f>
        <v>323000</v>
      </c>
      <c r="H48" s="50">
        <f>'прил 4 ведом'!I78</f>
        <v>331800</v>
      </c>
      <c r="J48" s="8"/>
    </row>
    <row r="49" spans="1:10" ht="40.5" customHeight="1">
      <c r="A49" s="71">
        <v>66</v>
      </c>
      <c r="B49" s="72" t="s">
        <v>37</v>
      </c>
      <c r="C49" s="52">
        <v>130000000</v>
      </c>
      <c r="D49" s="51"/>
      <c r="E49" s="51"/>
      <c r="F49" s="50">
        <f>F50+F55</f>
        <v>167923.4</v>
      </c>
      <c r="G49" s="50">
        <f>G50+G55</f>
        <v>164665</v>
      </c>
      <c r="H49" s="50">
        <f>H50+H55</f>
        <v>164040</v>
      </c>
      <c r="J49" s="8"/>
    </row>
    <row r="50" spans="1:10" ht="126.75" customHeight="1">
      <c r="A50" s="71">
        <v>67</v>
      </c>
      <c r="B50" s="72" t="s">
        <v>141</v>
      </c>
      <c r="C50" s="52">
        <v>130082020</v>
      </c>
      <c r="D50" s="51"/>
      <c r="E50" s="51"/>
      <c r="F50" s="50">
        <f aca="true" t="shared" si="7" ref="F50:H58">F51</f>
        <v>57081.4</v>
      </c>
      <c r="G50" s="50">
        <f t="shared" si="7"/>
        <v>59365</v>
      </c>
      <c r="H50" s="50">
        <f t="shared" si="7"/>
        <v>58740</v>
      </c>
      <c r="J50" s="8"/>
    </row>
    <row r="51" spans="1:10" ht="30" customHeight="1">
      <c r="A51" s="71">
        <v>68</v>
      </c>
      <c r="B51" s="72" t="s">
        <v>74</v>
      </c>
      <c r="C51" s="52">
        <v>130082020</v>
      </c>
      <c r="D51" s="51" t="s">
        <v>75</v>
      </c>
      <c r="E51" s="51"/>
      <c r="F51" s="50">
        <f t="shared" si="7"/>
        <v>57081.4</v>
      </c>
      <c r="G51" s="50">
        <f t="shared" si="7"/>
        <v>59365</v>
      </c>
      <c r="H51" s="50">
        <f t="shared" si="7"/>
        <v>58740</v>
      </c>
      <c r="J51" s="8"/>
    </row>
    <row r="52" spans="1:10" ht="42.75" customHeight="1">
      <c r="A52" s="71">
        <v>69</v>
      </c>
      <c r="B52" s="72" t="s">
        <v>76</v>
      </c>
      <c r="C52" s="52">
        <v>130082020</v>
      </c>
      <c r="D52" s="51" t="s">
        <v>77</v>
      </c>
      <c r="E52" s="51"/>
      <c r="F52" s="50">
        <f t="shared" si="7"/>
        <v>57081.4</v>
      </c>
      <c r="G52" s="50">
        <f t="shared" si="7"/>
        <v>59365</v>
      </c>
      <c r="H52" s="50">
        <f t="shared" si="7"/>
        <v>58740</v>
      </c>
      <c r="J52" s="8"/>
    </row>
    <row r="53" spans="1:10" ht="16.5" customHeight="1">
      <c r="A53" s="71">
        <v>70</v>
      </c>
      <c r="B53" s="72" t="s">
        <v>199</v>
      </c>
      <c r="C53" s="52">
        <v>130082020</v>
      </c>
      <c r="D53" s="71">
        <v>240</v>
      </c>
      <c r="E53" s="51" t="s">
        <v>1</v>
      </c>
      <c r="F53" s="50">
        <f t="shared" si="7"/>
        <v>57081.4</v>
      </c>
      <c r="G53" s="50">
        <f t="shared" si="7"/>
        <v>59365</v>
      </c>
      <c r="H53" s="50">
        <f t="shared" si="7"/>
        <v>58740</v>
      </c>
      <c r="J53" s="8"/>
    </row>
    <row r="54" spans="1:10" ht="39" customHeight="1">
      <c r="A54" s="71">
        <v>71</v>
      </c>
      <c r="B54" s="72" t="s">
        <v>0</v>
      </c>
      <c r="C54" s="52">
        <v>130082020</v>
      </c>
      <c r="D54" s="71">
        <v>240</v>
      </c>
      <c r="E54" s="51" t="s">
        <v>2</v>
      </c>
      <c r="F54" s="50">
        <f>'прил 4 ведом'!G66</f>
        <v>57081.4</v>
      </c>
      <c r="G54" s="50">
        <f>'прил 4 ведом'!H66</f>
        <v>59365</v>
      </c>
      <c r="H54" s="50">
        <f>'прил 4 ведом'!I66</f>
        <v>58740</v>
      </c>
      <c r="J54" s="8"/>
    </row>
    <row r="55" spans="1:10" ht="126.75" customHeight="1">
      <c r="A55" s="71">
        <v>72</v>
      </c>
      <c r="B55" s="72" t="s">
        <v>141</v>
      </c>
      <c r="C55" s="51" t="s">
        <v>273</v>
      </c>
      <c r="D55" s="51"/>
      <c r="E55" s="51"/>
      <c r="F55" s="50">
        <f t="shared" si="7"/>
        <v>110842</v>
      </c>
      <c r="G55" s="50">
        <f t="shared" si="7"/>
        <v>105300</v>
      </c>
      <c r="H55" s="50">
        <f t="shared" si="7"/>
        <v>105300</v>
      </c>
      <c r="J55" s="8"/>
    </row>
    <row r="56" spans="1:10" ht="30" customHeight="1">
      <c r="A56" s="71">
        <v>73</v>
      </c>
      <c r="B56" s="72" t="s">
        <v>74</v>
      </c>
      <c r="C56" s="51" t="s">
        <v>273</v>
      </c>
      <c r="D56" s="51" t="s">
        <v>75</v>
      </c>
      <c r="E56" s="51"/>
      <c r="F56" s="50">
        <f t="shared" si="7"/>
        <v>110842</v>
      </c>
      <c r="G56" s="50">
        <f t="shared" si="7"/>
        <v>105300</v>
      </c>
      <c r="H56" s="50">
        <f t="shared" si="7"/>
        <v>105300</v>
      </c>
      <c r="J56" s="8"/>
    </row>
    <row r="57" spans="1:10" ht="42.75" customHeight="1">
      <c r="A57" s="71">
        <v>74</v>
      </c>
      <c r="B57" s="72" t="s">
        <v>76</v>
      </c>
      <c r="C57" s="51" t="s">
        <v>273</v>
      </c>
      <c r="D57" s="51" t="s">
        <v>77</v>
      </c>
      <c r="E57" s="51"/>
      <c r="F57" s="50">
        <f t="shared" si="7"/>
        <v>110842</v>
      </c>
      <c r="G57" s="50">
        <f t="shared" si="7"/>
        <v>105300</v>
      </c>
      <c r="H57" s="50">
        <f t="shared" si="7"/>
        <v>105300</v>
      </c>
      <c r="J57" s="8"/>
    </row>
    <row r="58" spans="1:10" ht="41.25" customHeight="1">
      <c r="A58" s="71">
        <v>75</v>
      </c>
      <c r="B58" s="72" t="s">
        <v>199</v>
      </c>
      <c r="C58" s="51" t="s">
        <v>273</v>
      </c>
      <c r="D58" s="71">
        <v>240</v>
      </c>
      <c r="E58" s="51" t="s">
        <v>1</v>
      </c>
      <c r="F58" s="50">
        <f t="shared" si="7"/>
        <v>110842</v>
      </c>
      <c r="G58" s="50">
        <f t="shared" si="7"/>
        <v>105300</v>
      </c>
      <c r="H58" s="50">
        <f t="shared" si="7"/>
        <v>105300</v>
      </c>
      <c r="J58" s="8"/>
    </row>
    <row r="59" spans="1:10" ht="55.5" customHeight="1">
      <c r="A59" s="71">
        <v>76</v>
      </c>
      <c r="B59" s="72" t="str">
        <f>'прил 4 ведом'!B60</f>
        <v>Защита населения и территории от чрезвычайных ситуаций природного и техногенного характера, пожарная безопасность</v>
      </c>
      <c r="C59" s="51" t="s">
        <v>273</v>
      </c>
      <c r="D59" s="71">
        <v>240</v>
      </c>
      <c r="E59" s="51" t="s">
        <v>242</v>
      </c>
      <c r="F59" s="50">
        <v>110842</v>
      </c>
      <c r="G59" s="50">
        <v>105300</v>
      </c>
      <c r="H59" s="50">
        <v>105300</v>
      </c>
      <c r="J59" s="8"/>
    </row>
    <row r="60" spans="1:8" ht="72" customHeight="1">
      <c r="A60" s="71">
        <v>89</v>
      </c>
      <c r="B60" s="67" t="str">
        <f>'прил 4 ведом'!B94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60" s="52">
        <v>200000000</v>
      </c>
      <c r="D60" s="51"/>
      <c r="E60" s="51"/>
      <c r="F60" s="50">
        <f>F61+F67</f>
        <v>1986128</v>
      </c>
      <c r="G60" s="50">
        <f>G61+G67</f>
        <v>1986128</v>
      </c>
      <c r="H60" s="50">
        <f>H61+H67</f>
        <v>1986128</v>
      </c>
    </row>
    <row r="61" spans="1:8" ht="25.5" customHeight="1" hidden="1">
      <c r="A61" s="71">
        <v>90</v>
      </c>
      <c r="B61" s="72" t="s">
        <v>224</v>
      </c>
      <c r="C61" s="52">
        <v>210000000</v>
      </c>
      <c r="D61" s="51"/>
      <c r="E61" s="51"/>
      <c r="F61" s="50">
        <f aca="true" t="shared" si="8" ref="F61:H65">F62</f>
        <v>0</v>
      </c>
      <c r="G61" s="50">
        <f t="shared" si="8"/>
        <v>0</v>
      </c>
      <c r="H61" s="50">
        <f t="shared" si="8"/>
        <v>0</v>
      </c>
    </row>
    <row r="62" spans="1:8" ht="78.75" customHeight="1" hidden="1">
      <c r="A62" s="71">
        <v>91</v>
      </c>
      <c r="B62" s="72" t="s">
        <v>225</v>
      </c>
      <c r="C62" s="52">
        <v>210082060</v>
      </c>
      <c r="D62" s="51"/>
      <c r="E62" s="51"/>
      <c r="F62" s="50">
        <f t="shared" si="8"/>
        <v>0</v>
      </c>
      <c r="G62" s="50">
        <f t="shared" si="8"/>
        <v>0</v>
      </c>
      <c r="H62" s="50">
        <f t="shared" si="8"/>
        <v>0</v>
      </c>
    </row>
    <row r="63" spans="1:8" ht="45" customHeight="1" hidden="1">
      <c r="A63" s="71">
        <v>92</v>
      </c>
      <c r="B63" s="72" t="s">
        <v>87</v>
      </c>
      <c r="C63" s="52">
        <f>C62</f>
        <v>210082060</v>
      </c>
      <c r="D63" s="51" t="s">
        <v>85</v>
      </c>
      <c r="E63" s="51"/>
      <c r="F63" s="50">
        <f t="shared" si="8"/>
        <v>0</v>
      </c>
      <c r="G63" s="50">
        <f t="shared" si="8"/>
        <v>0</v>
      </c>
      <c r="H63" s="50">
        <f t="shared" si="8"/>
        <v>0</v>
      </c>
    </row>
    <row r="64" spans="1:8" ht="18.75" customHeight="1" hidden="1">
      <c r="A64" s="71">
        <v>93</v>
      </c>
      <c r="B64" s="72" t="s">
        <v>88</v>
      </c>
      <c r="C64" s="52">
        <f>C63</f>
        <v>210082060</v>
      </c>
      <c r="D64" s="51" t="s">
        <v>84</v>
      </c>
      <c r="E64" s="51"/>
      <c r="F64" s="50">
        <f t="shared" si="8"/>
        <v>0</v>
      </c>
      <c r="G64" s="50">
        <f t="shared" si="8"/>
        <v>0</v>
      </c>
      <c r="H64" s="50">
        <f t="shared" si="8"/>
        <v>0</v>
      </c>
    </row>
    <row r="65" spans="1:8" ht="16.5" customHeight="1" hidden="1">
      <c r="A65" s="71">
        <v>94</v>
      </c>
      <c r="B65" s="72" t="s">
        <v>21</v>
      </c>
      <c r="C65" s="52">
        <f>C64</f>
        <v>210082060</v>
      </c>
      <c r="D65" s="51" t="s">
        <v>84</v>
      </c>
      <c r="E65" s="51" t="s">
        <v>12</v>
      </c>
      <c r="F65" s="50">
        <f t="shared" si="8"/>
        <v>0</v>
      </c>
      <c r="G65" s="50">
        <f t="shared" si="8"/>
        <v>0</v>
      </c>
      <c r="H65" s="50">
        <f t="shared" si="8"/>
        <v>0</v>
      </c>
    </row>
    <row r="66" spans="1:8" ht="16.5" customHeight="1" hidden="1">
      <c r="A66" s="71">
        <v>95</v>
      </c>
      <c r="B66" s="72" t="s">
        <v>5</v>
      </c>
      <c r="C66" s="52">
        <f>C65</f>
        <v>210082060</v>
      </c>
      <c r="D66" s="51" t="s">
        <v>84</v>
      </c>
      <c r="E66" s="51" t="s">
        <v>13</v>
      </c>
      <c r="F66" s="50">
        <v>0</v>
      </c>
      <c r="G66" s="50">
        <v>0</v>
      </c>
      <c r="H66" s="50">
        <f>G66</f>
        <v>0</v>
      </c>
    </row>
    <row r="67" spans="1:8" ht="38.25" customHeight="1">
      <c r="A67" s="71">
        <v>96</v>
      </c>
      <c r="B67" s="67" t="str">
        <f>'прил 4 ведом'!B99</f>
        <v>Подпрограмма "Прочие мероприятия Галанинского сельсовета "</v>
      </c>
      <c r="C67" s="52">
        <v>140000000</v>
      </c>
      <c r="D67" s="51"/>
      <c r="E67" s="51"/>
      <c r="F67" s="50">
        <f>F68+F76</f>
        <v>1986128</v>
      </c>
      <c r="G67" s="50">
        <f>G68+G76</f>
        <v>1986128</v>
      </c>
      <c r="H67" s="50">
        <f>H68+H76</f>
        <v>1986128</v>
      </c>
    </row>
    <row r="68" spans="1:8" ht="108" customHeight="1">
      <c r="A68" s="71">
        <v>97</v>
      </c>
      <c r="B68" s="72" t="str">
        <f>'прил 4 ведом'!B100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68" s="52">
        <v>140082060</v>
      </c>
      <c r="D68" s="51"/>
      <c r="E68" s="51"/>
      <c r="F68" s="50">
        <f>F69</f>
        <v>1937508</v>
      </c>
      <c r="G68" s="50">
        <f>G69</f>
        <v>1937508</v>
      </c>
      <c r="H68" s="50">
        <f>H69</f>
        <v>1937508</v>
      </c>
    </row>
    <row r="69" spans="1:8" ht="40.5" customHeight="1">
      <c r="A69" s="71">
        <v>98</v>
      </c>
      <c r="B69" s="67" t="s">
        <v>220</v>
      </c>
      <c r="C69" s="52">
        <f>C68</f>
        <v>140082060</v>
      </c>
      <c r="D69" s="51" t="s">
        <v>85</v>
      </c>
      <c r="E69" s="51"/>
      <c r="F69" s="50">
        <f>F70</f>
        <v>1937508</v>
      </c>
      <c r="G69" s="50">
        <f aca="true" t="shared" si="9" ref="G69:H71">G70</f>
        <v>1937508</v>
      </c>
      <c r="H69" s="50">
        <f t="shared" si="9"/>
        <v>1937508</v>
      </c>
    </row>
    <row r="70" spans="1:8" ht="16.5" customHeight="1">
      <c r="A70" s="71">
        <v>99</v>
      </c>
      <c r="B70" s="67" t="str">
        <f>'прил 4 ведом'!B102</f>
        <v>Иные межбюджетные трансферты</v>
      </c>
      <c r="C70" s="52">
        <f>C69</f>
        <v>140082060</v>
      </c>
      <c r="D70" s="51" t="s">
        <v>84</v>
      </c>
      <c r="E70" s="51"/>
      <c r="F70" s="50">
        <f>F71</f>
        <v>1937508</v>
      </c>
      <c r="G70" s="50">
        <f t="shared" si="9"/>
        <v>1937508</v>
      </c>
      <c r="H70" s="50">
        <f t="shared" si="9"/>
        <v>1937508</v>
      </c>
    </row>
    <row r="71" spans="1:8" ht="16.5" customHeight="1">
      <c r="A71" s="71">
        <v>100</v>
      </c>
      <c r="B71" s="72" t="s">
        <v>21</v>
      </c>
      <c r="C71" s="52">
        <f>C70</f>
        <v>140082060</v>
      </c>
      <c r="D71" s="51" t="s">
        <v>84</v>
      </c>
      <c r="E71" s="51" t="s">
        <v>12</v>
      </c>
      <c r="F71" s="50">
        <f>F72</f>
        <v>1937508</v>
      </c>
      <c r="G71" s="50">
        <f t="shared" si="9"/>
        <v>1937508</v>
      </c>
      <c r="H71" s="50">
        <f t="shared" si="9"/>
        <v>1937508</v>
      </c>
    </row>
    <row r="72" spans="1:8" ht="16.5" customHeight="1">
      <c r="A72" s="71">
        <v>101</v>
      </c>
      <c r="B72" s="72" t="s">
        <v>5</v>
      </c>
      <c r="C72" s="52">
        <f>C71</f>
        <v>140082060</v>
      </c>
      <c r="D72" s="51" t="s">
        <v>84</v>
      </c>
      <c r="E72" s="51" t="s">
        <v>13</v>
      </c>
      <c r="F72" s="50">
        <f>'прил 4 ведом'!G92</f>
        <v>1937508</v>
      </c>
      <c r="G72" s="50">
        <f>'прил 4 ведом'!H92</f>
        <v>1937508</v>
      </c>
      <c r="H72" s="50">
        <f>'прил 4 ведом'!I92</f>
        <v>1937508</v>
      </c>
    </row>
    <row r="73" spans="1:8" ht="69.75" customHeight="1">
      <c r="A73" s="71">
        <v>102</v>
      </c>
      <c r="B73" s="67" t="str">
        <f>'прил 4 ведом'!B109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73" s="52">
        <v>140080790</v>
      </c>
      <c r="D73" s="51"/>
      <c r="E73" s="51"/>
      <c r="F73" s="50">
        <f>F75</f>
        <v>48620</v>
      </c>
      <c r="G73" s="50">
        <f>G75</f>
        <v>48620</v>
      </c>
      <c r="H73" s="50">
        <f>H75</f>
        <v>48620</v>
      </c>
    </row>
    <row r="74" spans="1:8" ht="44.25" customHeight="1">
      <c r="A74" s="97"/>
      <c r="B74" s="67" t="s">
        <v>298</v>
      </c>
      <c r="C74" s="52">
        <v>140080790</v>
      </c>
      <c r="D74" s="51"/>
      <c r="E74" s="51"/>
      <c r="F74" s="50">
        <v>48620</v>
      </c>
      <c r="G74" s="50">
        <v>48620</v>
      </c>
      <c r="H74" s="50">
        <v>48620</v>
      </c>
    </row>
    <row r="75" spans="1:8" ht="122.25" customHeight="1">
      <c r="A75" s="71">
        <v>103</v>
      </c>
      <c r="B75" s="18" t="str">
        <f>'прил 4 ведом'!B111</f>
        <v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75" s="52">
        <v>140080790</v>
      </c>
      <c r="D75" s="51"/>
      <c r="E75" s="51"/>
      <c r="F75" s="50">
        <f aca="true" t="shared" si="10" ref="F75:H78">F76</f>
        <v>48620</v>
      </c>
      <c r="G75" s="50">
        <f t="shared" si="10"/>
        <v>48620</v>
      </c>
      <c r="H75" s="50">
        <f t="shared" si="10"/>
        <v>48620</v>
      </c>
    </row>
    <row r="76" spans="1:8" ht="29.25" customHeight="1">
      <c r="A76" s="71">
        <v>104</v>
      </c>
      <c r="B76" s="72" t="s">
        <v>74</v>
      </c>
      <c r="C76" s="52">
        <v>140080790</v>
      </c>
      <c r="D76" s="51" t="s">
        <v>75</v>
      </c>
      <c r="E76" s="51"/>
      <c r="F76" s="50">
        <f t="shared" si="10"/>
        <v>48620</v>
      </c>
      <c r="G76" s="50">
        <f t="shared" si="10"/>
        <v>48620</v>
      </c>
      <c r="H76" s="50">
        <f t="shared" si="10"/>
        <v>48620</v>
      </c>
    </row>
    <row r="77" spans="1:8" ht="41.25" customHeight="1">
      <c r="A77" s="71">
        <v>105</v>
      </c>
      <c r="B77" s="72" t="s">
        <v>76</v>
      </c>
      <c r="C77" s="52">
        <v>140080790</v>
      </c>
      <c r="D77" s="51" t="s">
        <v>77</v>
      </c>
      <c r="E77" s="51"/>
      <c r="F77" s="50">
        <f t="shared" si="10"/>
        <v>48620</v>
      </c>
      <c r="G77" s="50">
        <f t="shared" si="10"/>
        <v>48620</v>
      </c>
      <c r="H77" s="50">
        <f t="shared" si="10"/>
        <v>48620</v>
      </c>
    </row>
    <row r="78" spans="1:8" ht="16.5" customHeight="1">
      <c r="A78" s="71">
        <v>106</v>
      </c>
      <c r="B78" s="72" t="s">
        <v>82</v>
      </c>
      <c r="C78" s="52">
        <v>140080790</v>
      </c>
      <c r="D78" s="51" t="s">
        <v>77</v>
      </c>
      <c r="E78" s="51" t="s">
        <v>203</v>
      </c>
      <c r="F78" s="50">
        <f t="shared" si="10"/>
        <v>48620</v>
      </c>
      <c r="G78" s="50">
        <f t="shared" si="10"/>
        <v>48620</v>
      </c>
      <c r="H78" s="50">
        <f t="shared" si="10"/>
        <v>48620</v>
      </c>
    </row>
    <row r="79" spans="1:8" ht="16.5" customHeight="1">
      <c r="A79" s="71">
        <v>107</v>
      </c>
      <c r="B79" s="98" t="s">
        <v>296</v>
      </c>
      <c r="C79" s="52">
        <v>140080790</v>
      </c>
      <c r="D79" s="51" t="s">
        <v>77</v>
      </c>
      <c r="E79" s="51" t="s">
        <v>266</v>
      </c>
      <c r="F79" s="50">
        <f>'прил 4 ведом'!G113</f>
        <v>48620</v>
      </c>
      <c r="G79" s="50">
        <f>'прил 4 ведом'!H113</f>
        <v>48620</v>
      </c>
      <c r="H79" s="50">
        <f>'прил 4 ведом'!I113</f>
        <v>48620</v>
      </c>
    </row>
    <row r="80" spans="1:8" ht="28.5" customHeight="1">
      <c r="A80" s="71">
        <v>108</v>
      </c>
      <c r="B80" s="72" t="s">
        <v>58</v>
      </c>
      <c r="C80" s="52">
        <v>8100000000</v>
      </c>
      <c r="D80" s="71"/>
      <c r="E80" s="51"/>
      <c r="F80" s="50">
        <f>F81</f>
        <v>4062200.6</v>
      </c>
      <c r="G80" s="50">
        <f>G81</f>
        <v>4146465</v>
      </c>
      <c r="H80" s="50">
        <f>H81</f>
        <v>4177793</v>
      </c>
    </row>
    <row r="81" spans="1:8" ht="30.75" customHeight="1">
      <c r="A81" s="71">
        <v>109</v>
      </c>
      <c r="B81" s="72" t="s">
        <v>62</v>
      </c>
      <c r="C81" s="52">
        <v>8110000000</v>
      </c>
      <c r="D81" s="71"/>
      <c r="E81" s="51"/>
      <c r="F81" s="50">
        <f>F96+F101+F82+F91</f>
        <v>4062200.6</v>
      </c>
      <c r="G81" s="50">
        <f>G96+G101+G82+G91</f>
        <v>4146465</v>
      </c>
      <c r="H81" s="50">
        <f>H96+H101+H82+H91</f>
        <v>4177793</v>
      </c>
    </row>
    <row r="82" spans="1:8" ht="90" customHeight="1">
      <c r="A82" s="71">
        <v>110</v>
      </c>
      <c r="B82" s="72" t="s">
        <v>33</v>
      </c>
      <c r="C82" s="52">
        <v>8110051180</v>
      </c>
      <c r="D82" s="51"/>
      <c r="E82" s="51"/>
      <c r="F82" s="50">
        <f>F83+F87</f>
        <v>137768</v>
      </c>
      <c r="G82" s="50">
        <f>G83+G87</f>
        <v>144081</v>
      </c>
      <c r="H82" s="50">
        <f>H83+H87</f>
        <v>150729</v>
      </c>
    </row>
    <row r="83" spans="1:8" ht="30.75" customHeight="1">
      <c r="A83" s="71">
        <v>111</v>
      </c>
      <c r="B83" s="72" t="s">
        <v>258</v>
      </c>
      <c r="C83" s="52">
        <v>8110051180</v>
      </c>
      <c r="D83" s="51" t="s">
        <v>121</v>
      </c>
      <c r="E83" s="51"/>
      <c r="F83" s="50">
        <f aca="true" t="shared" si="11" ref="F83:H85">F84</f>
        <v>136166</v>
      </c>
      <c r="G83" s="50">
        <f t="shared" si="11"/>
        <v>136166</v>
      </c>
      <c r="H83" s="50">
        <f t="shared" si="11"/>
        <v>136166</v>
      </c>
    </row>
    <row r="84" spans="1:8" ht="30.75" customHeight="1">
      <c r="A84" s="71">
        <v>112</v>
      </c>
      <c r="B84" s="72" t="s">
        <v>57</v>
      </c>
      <c r="C84" s="52">
        <v>8110051180</v>
      </c>
      <c r="D84" s="51" t="s">
        <v>73</v>
      </c>
      <c r="E84" s="51"/>
      <c r="F84" s="50">
        <f t="shared" si="11"/>
        <v>136166</v>
      </c>
      <c r="G84" s="50">
        <f t="shared" si="11"/>
        <v>136166</v>
      </c>
      <c r="H84" s="50">
        <f t="shared" si="11"/>
        <v>136166</v>
      </c>
    </row>
    <row r="85" spans="1:8" ht="18" customHeight="1">
      <c r="A85" s="71">
        <v>113</v>
      </c>
      <c r="B85" s="72" t="s">
        <v>195</v>
      </c>
      <c r="C85" s="52">
        <v>8110051180</v>
      </c>
      <c r="D85" s="51" t="s">
        <v>73</v>
      </c>
      <c r="E85" s="51" t="s">
        <v>197</v>
      </c>
      <c r="F85" s="50">
        <f t="shared" si="11"/>
        <v>136166</v>
      </c>
      <c r="G85" s="50">
        <f t="shared" si="11"/>
        <v>136166</v>
      </c>
      <c r="H85" s="50">
        <f t="shared" si="11"/>
        <v>136166</v>
      </c>
    </row>
    <row r="86" spans="1:8" ht="18.75" customHeight="1">
      <c r="A86" s="71">
        <v>114</v>
      </c>
      <c r="B86" s="72" t="s">
        <v>196</v>
      </c>
      <c r="C86" s="52">
        <v>8110051180</v>
      </c>
      <c r="D86" s="51" t="s">
        <v>73</v>
      </c>
      <c r="E86" s="51" t="s">
        <v>198</v>
      </c>
      <c r="F86" s="50">
        <v>136166</v>
      </c>
      <c r="G86" s="50">
        <f>'прил 4 ведом'!H56</f>
        <v>136166</v>
      </c>
      <c r="H86" s="50">
        <f>'прил 4 ведом'!I56</f>
        <v>136166</v>
      </c>
    </row>
    <row r="87" spans="1:8" ht="30.75" customHeight="1">
      <c r="A87" s="71">
        <v>115</v>
      </c>
      <c r="B87" s="72" t="s">
        <v>74</v>
      </c>
      <c r="C87" s="52">
        <v>8110051180</v>
      </c>
      <c r="D87" s="51" t="s">
        <v>75</v>
      </c>
      <c r="E87" s="51"/>
      <c r="F87" s="50">
        <f aca="true" t="shared" si="12" ref="F87:H89">F88</f>
        <v>1602</v>
      </c>
      <c r="G87" s="50">
        <f t="shared" si="12"/>
        <v>7915</v>
      </c>
      <c r="H87" s="50">
        <f t="shared" si="12"/>
        <v>14563</v>
      </c>
    </row>
    <row r="88" spans="1:8" ht="30.75" customHeight="1">
      <c r="A88" s="71">
        <v>116</v>
      </c>
      <c r="B88" s="72" t="s">
        <v>76</v>
      </c>
      <c r="C88" s="52">
        <v>8110051180</v>
      </c>
      <c r="D88" s="51" t="s">
        <v>77</v>
      </c>
      <c r="E88" s="51"/>
      <c r="F88" s="50">
        <v>1602</v>
      </c>
      <c r="G88" s="50">
        <f t="shared" si="12"/>
        <v>7915</v>
      </c>
      <c r="H88" s="50">
        <f t="shared" si="12"/>
        <v>14563</v>
      </c>
    </row>
    <row r="89" spans="1:8" ht="16.5" customHeight="1">
      <c r="A89" s="71">
        <v>117</v>
      </c>
      <c r="B89" s="72" t="s">
        <v>195</v>
      </c>
      <c r="C89" s="52">
        <v>8110051180</v>
      </c>
      <c r="D89" s="51" t="s">
        <v>77</v>
      </c>
      <c r="E89" s="51" t="s">
        <v>197</v>
      </c>
      <c r="F89" s="50">
        <f t="shared" si="12"/>
        <v>1602</v>
      </c>
      <c r="G89" s="50">
        <f t="shared" si="12"/>
        <v>7915</v>
      </c>
      <c r="H89" s="50">
        <f t="shared" si="12"/>
        <v>14563</v>
      </c>
    </row>
    <row r="90" spans="1:8" ht="30" customHeight="1">
      <c r="A90" s="71">
        <v>118</v>
      </c>
      <c r="B90" s="72" t="s">
        <v>196</v>
      </c>
      <c r="C90" s="52">
        <v>8110051180</v>
      </c>
      <c r="D90" s="51" t="s">
        <v>77</v>
      </c>
      <c r="E90" s="51" t="s">
        <v>198</v>
      </c>
      <c r="F90" s="50">
        <f>'прил 4 ведом'!G58</f>
        <v>1602</v>
      </c>
      <c r="G90" s="50">
        <f>'прил 4 ведом'!H58</f>
        <v>7915</v>
      </c>
      <c r="H90" s="50">
        <f>'прил 4 ведом'!I58</f>
        <v>14563</v>
      </c>
    </row>
    <row r="91" spans="1:8" ht="102" customHeight="1">
      <c r="A91" s="71">
        <v>119</v>
      </c>
      <c r="B91" s="72" t="s">
        <v>63</v>
      </c>
      <c r="C91" s="52">
        <v>8110075140</v>
      </c>
      <c r="D91" s="51"/>
      <c r="E91" s="51"/>
      <c r="F91" s="50">
        <f aca="true" t="shared" si="13" ref="F91:H94">F92</f>
        <v>7262</v>
      </c>
      <c r="G91" s="50">
        <f t="shared" si="13"/>
        <v>7262</v>
      </c>
      <c r="H91" s="50">
        <f t="shared" si="13"/>
        <v>7262</v>
      </c>
    </row>
    <row r="92" spans="1:8" ht="32.25" customHeight="1">
      <c r="A92" s="71">
        <v>120</v>
      </c>
      <c r="B92" s="72" t="s">
        <v>74</v>
      </c>
      <c r="C92" s="52">
        <v>8110075140</v>
      </c>
      <c r="D92" s="51" t="s">
        <v>75</v>
      </c>
      <c r="E92" s="51"/>
      <c r="F92" s="50">
        <f t="shared" si="13"/>
        <v>7262</v>
      </c>
      <c r="G92" s="50">
        <f t="shared" si="13"/>
        <v>7262</v>
      </c>
      <c r="H92" s="50">
        <f t="shared" si="13"/>
        <v>7262</v>
      </c>
    </row>
    <row r="93" spans="1:8" ht="39" customHeight="1">
      <c r="A93" s="71">
        <v>121</v>
      </c>
      <c r="B93" s="72" t="s">
        <v>76</v>
      </c>
      <c r="C93" s="52">
        <v>8110075140</v>
      </c>
      <c r="D93" s="51" t="s">
        <v>77</v>
      </c>
      <c r="E93" s="51"/>
      <c r="F93" s="50">
        <f t="shared" si="13"/>
        <v>7262</v>
      </c>
      <c r="G93" s="50">
        <f t="shared" si="13"/>
        <v>7262</v>
      </c>
      <c r="H93" s="50">
        <f t="shared" si="13"/>
        <v>7262</v>
      </c>
    </row>
    <row r="94" spans="1:8" ht="16.5" customHeight="1">
      <c r="A94" s="71">
        <v>122</v>
      </c>
      <c r="B94" s="72" t="s">
        <v>185</v>
      </c>
      <c r="C94" s="52">
        <v>8110075140</v>
      </c>
      <c r="D94" s="51" t="s">
        <v>77</v>
      </c>
      <c r="E94" s="51" t="s">
        <v>7</v>
      </c>
      <c r="F94" s="50">
        <f t="shared" si="13"/>
        <v>7262</v>
      </c>
      <c r="G94" s="50">
        <f t="shared" si="13"/>
        <v>7262</v>
      </c>
      <c r="H94" s="50">
        <f t="shared" si="13"/>
        <v>7262</v>
      </c>
    </row>
    <row r="95" spans="1:8" ht="20.25" customHeight="1">
      <c r="A95" s="71">
        <v>123</v>
      </c>
      <c r="B95" s="72" t="s">
        <v>194</v>
      </c>
      <c r="C95" s="52">
        <v>8110075140</v>
      </c>
      <c r="D95" s="51" t="s">
        <v>77</v>
      </c>
      <c r="E95" s="51" t="s">
        <v>193</v>
      </c>
      <c r="F95" s="50">
        <f>'прил 4 ведом'!G39</f>
        <v>7262</v>
      </c>
      <c r="G95" s="50">
        <f>'прил 4 ведом'!H39</f>
        <v>7262</v>
      </c>
      <c r="H95" s="50">
        <f>'прил 4 ведом'!I39</f>
        <v>7262</v>
      </c>
    </row>
    <row r="96" spans="1:8" ht="80.25" customHeight="1">
      <c r="A96" s="71">
        <v>124</v>
      </c>
      <c r="B96" s="72" t="s">
        <v>166</v>
      </c>
      <c r="C96" s="52">
        <v>8110080050</v>
      </c>
      <c r="D96" s="51"/>
      <c r="E96" s="51"/>
      <c r="F96" s="50">
        <f aca="true" t="shared" si="14" ref="F96:H99">F97</f>
        <v>1000</v>
      </c>
      <c r="G96" s="50">
        <f t="shared" si="14"/>
        <v>1000</v>
      </c>
      <c r="H96" s="50">
        <f t="shared" si="14"/>
        <v>1000</v>
      </c>
    </row>
    <row r="97" spans="1:8" ht="16.5" customHeight="1">
      <c r="A97" s="71">
        <v>125</v>
      </c>
      <c r="B97" s="72" t="s">
        <v>60</v>
      </c>
      <c r="C97" s="52">
        <v>8110080050</v>
      </c>
      <c r="D97" s="51" t="s">
        <v>61</v>
      </c>
      <c r="E97" s="51"/>
      <c r="F97" s="50">
        <f t="shared" si="14"/>
        <v>1000</v>
      </c>
      <c r="G97" s="50">
        <f t="shared" si="14"/>
        <v>1000</v>
      </c>
      <c r="H97" s="50">
        <f t="shared" si="14"/>
        <v>1000</v>
      </c>
    </row>
    <row r="98" spans="1:8" ht="18" customHeight="1">
      <c r="A98" s="71">
        <v>126</v>
      </c>
      <c r="B98" s="72" t="s">
        <v>120</v>
      </c>
      <c r="C98" s="52">
        <v>8110080050</v>
      </c>
      <c r="D98" s="51" t="s">
        <v>119</v>
      </c>
      <c r="E98" s="51"/>
      <c r="F98" s="50">
        <f t="shared" si="14"/>
        <v>1000</v>
      </c>
      <c r="G98" s="50">
        <f t="shared" si="14"/>
        <v>1000</v>
      </c>
      <c r="H98" s="50">
        <f t="shared" si="14"/>
        <v>1000</v>
      </c>
    </row>
    <row r="99" spans="1:8" ht="16.5" customHeight="1">
      <c r="A99" s="71">
        <v>127</v>
      </c>
      <c r="B99" s="72" t="s">
        <v>185</v>
      </c>
      <c r="C99" s="52">
        <v>8110080050</v>
      </c>
      <c r="D99" s="51" t="s">
        <v>119</v>
      </c>
      <c r="E99" s="51" t="s">
        <v>7</v>
      </c>
      <c r="F99" s="50">
        <f t="shared" si="14"/>
        <v>1000</v>
      </c>
      <c r="G99" s="50">
        <f t="shared" si="14"/>
        <v>1000</v>
      </c>
      <c r="H99" s="50">
        <f t="shared" si="14"/>
        <v>1000</v>
      </c>
    </row>
    <row r="100" spans="1:8" ht="17.25" customHeight="1">
      <c r="A100" s="71">
        <v>128</v>
      </c>
      <c r="B100" s="72" t="s">
        <v>120</v>
      </c>
      <c r="C100" s="52">
        <v>8110080050</v>
      </c>
      <c r="D100" s="71">
        <v>870</v>
      </c>
      <c r="E100" s="51" t="s">
        <v>19</v>
      </c>
      <c r="F100" s="50">
        <v>1000</v>
      </c>
      <c r="G100" s="50">
        <v>1000</v>
      </c>
      <c r="H100" s="50">
        <v>1000</v>
      </c>
    </row>
    <row r="101" spans="1:8" ht="71.25" customHeight="1">
      <c r="A101" s="71">
        <v>129</v>
      </c>
      <c r="B101" s="72" t="s">
        <v>59</v>
      </c>
      <c r="C101" s="52">
        <v>8110080210</v>
      </c>
      <c r="D101" s="71"/>
      <c r="E101" s="51"/>
      <c r="F101" s="50">
        <f>F102+F106+F110</f>
        <v>3916170.6</v>
      </c>
      <c r="G101" s="50">
        <f>G102+G106+G110</f>
        <v>3994122</v>
      </c>
      <c r="H101" s="50">
        <f>H102+H106+H110</f>
        <v>4018802</v>
      </c>
    </row>
    <row r="102" spans="1:8" ht="80.25" customHeight="1">
      <c r="A102" s="71">
        <v>130</v>
      </c>
      <c r="B102" s="72" t="s">
        <v>258</v>
      </c>
      <c r="C102" s="52">
        <v>8110080210</v>
      </c>
      <c r="D102" s="71">
        <v>100</v>
      </c>
      <c r="E102" s="51"/>
      <c r="F102" s="50">
        <f aca="true" t="shared" si="15" ref="F102:H104">F103</f>
        <v>3702821</v>
      </c>
      <c r="G102" s="50">
        <f t="shared" si="15"/>
        <v>3702821</v>
      </c>
      <c r="H102" s="50">
        <f t="shared" si="15"/>
        <v>3702821</v>
      </c>
    </row>
    <row r="103" spans="1:8" ht="40.5" customHeight="1">
      <c r="A103" s="71">
        <v>131</v>
      </c>
      <c r="B103" s="72" t="s">
        <v>57</v>
      </c>
      <c r="C103" s="52">
        <v>8110080210</v>
      </c>
      <c r="D103" s="71">
        <v>120</v>
      </c>
      <c r="E103" s="51"/>
      <c r="F103" s="50">
        <f>F104</f>
        <v>3702821</v>
      </c>
      <c r="G103" s="50">
        <f>G104</f>
        <v>3702821</v>
      </c>
      <c r="H103" s="50">
        <f>H104</f>
        <v>3702821</v>
      </c>
    </row>
    <row r="104" spans="1:8" ht="14.25" customHeight="1">
      <c r="A104" s="71">
        <v>132</v>
      </c>
      <c r="B104" s="72" t="s">
        <v>185</v>
      </c>
      <c r="C104" s="52">
        <v>8110080210</v>
      </c>
      <c r="D104" s="71">
        <v>120</v>
      </c>
      <c r="E104" s="51" t="s">
        <v>7</v>
      </c>
      <c r="F104" s="50">
        <f t="shared" si="15"/>
        <v>3702821</v>
      </c>
      <c r="G104" s="50">
        <f>G105</f>
        <v>3702821</v>
      </c>
      <c r="H104" s="50">
        <f>H105</f>
        <v>3702821</v>
      </c>
    </row>
    <row r="105" spans="1:8" ht="78" customHeight="1">
      <c r="A105" s="71">
        <v>133</v>
      </c>
      <c r="B105" s="72" t="s">
        <v>187</v>
      </c>
      <c r="C105" s="52">
        <v>8110080210</v>
      </c>
      <c r="D105" s="71">
        <v>120</v>
      </c>
      <c r="E105" s="51" t="s">
        <v>9</v>
      </c>
      <c r="F105" s="50">
        <f>'прил 4 ведом'!G25</f>
        <v>3702821</v>
      </c>
      <c r="G105" s="50">
        <f>'прил 4 ведом'!H25</f>
        <v>3702821</v>
      </c>
      <c r="H105" s="50">
        <f>'прил 4 ведом'!I25</f>
        <v>3702821</v>
      </c>
    </row>
    <row r="106" spans="1:8" ht="38.25">
      <c r="A106" s="71">
        <v>134</v>
      </c>
      <c r="B106" s="72" t="s">
        <v>74</v>
      </c>
      <c r="C106" s="52">
        <v>8110080210</v>
      </c>
      <c r="D106" s="71">
        <v>200</v>
      </c>
      <c r="E106" s="51"/>
      <c r="F106" s="50">
        <f aca="true" t="shared" si="16" ref="F106:H108">F107</f>
        <v>178849.6</v>
      </c>
      <c r="G106" s="50">
        <f t="shared" si="16"/>
        <v>289801</v>
      </c>
      <c r="H106" s="50">
        <f t="shared" si="16"/>
        <v>314481</v>
      </c>
    </row>
    <row r="107" spans="1:8" ht="38.25">
      <c r="A107" s="71">
        <v>135</v>
      </c>
      <c r="B107" s="72" t="s">
        <v>76</v>
      </c>
      <c r="C107" s="52">
        <v>8110080210</v>
      </c>
      <c r="D107" s="71">
        <v>240</v>
      </c>
      <c r="E107" s="51"/>
      <c r="F107" s="50">
        <f t="shared" si="16"/>
        <v>178849.6</v>
      </c>
      <c r="G107" s="50">
        <f t="shared" si="16"/>
        <v>289801</v>
      </c>
      <c r="H107" s="50">
        <f t="shared" si="16"/>
        <v>314481</v>
      </c>
    </row>
    <row r="108" spans="1:8" ht="12.75">
      <c r="A108" s="71">
        <v>136</v>
      </c>
      <c r="B108" s="72" t="s">
        <v>185</v>
      </c>
      <c r="C108" s="52">
        <v>8110080210</v>
      </c>
      <c r="D108" s="71">
        <v>240</v>
      </c>
      <c r="E108" s="51" t="s">
        <v>7</v>
      </c>
      <c r="F108" s="54">
        <f t="shared" si="16"/>
        <v>178849.6</v>
      </c>
      <c r="G108" s="54">
        <f t="shared" si="16"/>
        <v>289801</v>
      </c>
      <c r="H108" s="54">
        <f t="shared" si="16"/>
        <v>314481</v>
      </c>
    </row>
    <row r="109" spans="1:8" ht="78.75" customHeight="1">
      <c r="A109" s="71">
        <v>137</v>
      </c>
      <c r="B109" s="72" t="s">
        <v>187</v>
      </c>
      <c r="C109" s="52">
        <v>8110080210</v>
      </c>
      <c r="D109" s="71">
        <v>240</v>
      </c>
      <c r="E109" s="51" t="s">
        <v>9</v>
      </c>
      <c r="F109" s="50">
        <f>'прил 4 ведом'!G27</f>
        <v>178849.6</v>
      </c>
      <c r="G109" s="50">
        <f>'прил 4 ведом'!H27</f>
        <v>289801</v>
      </c>
      <c r="H109" s="50">
        <f>'прил 4 ведом'!I27</f>
        <v>314481</v>
      </c>
    </row>
    <row r="110" spans="1:8" ht="12.75">
      <c r="A110" s="71">
        <v>138</v>
      </c>
      <c r="B110" s="72" t="s">
        <v>60</v>
      </c>
      <c r="C110" s="52">
        <v>8110080210</v>
      </c>
      <c r="D110" s="71">
        <v>800</v>
      </c>
      <c r="E110" s="51"/>
      <c r="F110" s="50">
        <f aca="true" t="shared" si="17" ref="F110:H112">F111</f>
        <v>34500</v>
      </c>
      <c r="G110" s="50">
        <f t="shared" si="17"/>
        <v>1500</v>
      </c>
      <c r="H110" s="50">
        <f t="shared" si="17"/>
        <v>1500</v>
      </c>
    </row>
    <row r="111" spans="1:8" ht="25.5">
      <c r="A111" s="71">
        <v>139</v>
      </c>
      <c r="B111" s="72" t="s">
        <v>122</v>
      </c>
      <c r="C111" s="52">
        <v>8110080210</v>
      </c>
      <c r="D111" s="71">
        <v>850</v>
      </c>
      <c r="E111" s="51"/>
      <c r="F111" s="50">
        <f t="shared" si="17"/>
        <v>34500</v>
      </c>
      <c r="G111" s="50">
        <f t="shared" si="17"/>
        <v>1500</v>
      </c>
      <c r="H111" s="50">
        <f t="shared" si="17"/>
        <v>1500</v>
      </c>
    </row>
    <row r="112" spans="1:8" ht="12.75">
      <c r="A112" s="71">
        <v>140</v>
      </c>
      <c r="B112" s="72" t="s">
        <v>185</v>
      </c>
      <c r="C112" s="52">
        <v>8110080210</v>
      </c>
      <c r="D112" s="71">
        <v>850</v>
      </c>
      <c r="E112" s="51" t="s">
        <v>7</v>
      </c>
      <c r="F112" s="50">
        <f t="shared" si="17"/>
        <v>34500</v>
      </c>
      <c r="G112" s="50">
        <f t="shared" si="17"/>
        <v>1500</v>
      </c>
      <c r="H112" s="50">
        <f t="shared" si="17"/>
        <v>1500</v>
      </c>
    </row>
    <row r="113" spans="1:8" ht="81" customHeight="1">
      <c r="A113" s="71">
        <v>141</v>
      </c>
      <c r="B113" s="72" t="s">
        <v>187</v>
      </c>
      <c r="C113" s="52">
        <v>8110080210</v>
      </c>
      <c r="D113" s="71">
        <v>850</v>
      </c>
      <c r="E113" s="51" t="s">
        <v>9</v>
      </c>
      <c r="F113" s="50">
        <v>34500</v>
      </c>
      <c r="G113" s="50">
        <v>1500</v>
      </c>
      <c r="H113" s="50">
        <v>1500</v>
      </c>
    </row>
    <row r="114" spans="1:8" ht="97.5" customHeight="1" hidden="1">
      <c r="A114" s="71">
        <v>142</v>
      </c>
      <c r="B114" s="72" t="s">
        <v>64</v>
      </c>
      <c r="C114" s="52">
        <v>8110080850</v>
      </c>
      <c r="D114" s="71"/>
      <c r="E114" s="51"/>
      <c r="F114" s="50">
        <f aca="true" t="shared" si="18" ref="F114:H117">F115</f>
        <v>0</v>
      </c>
      <c r="G114" s="50">
        <f t="shared" si="18"/>
        <v>0</v>
      </c>
      <c r="H114" s="50">
        <f t="shared" si="18"/>
        <v>0</v>
      </c>
    </row>
    <row r="115" spans="1:8" ht="30" customHeight="1" hidden="1">
      <c r="A115" s="71">
        <v>143</v>
      </c>
      <c r="B115" s="72" t="s">
        <v>74</v>
      </c>
      <c r="C115" s="52">
        <v>8110080850</v>
      </c>
      <c r="D115" s="71">
        <v>200</v>
      </c>
      <c r="E115" s="51"/>
      <c r="F115" s="50">
        <f t="shared" si="18"/>
        <v>0</v>
      </c>
      <c r="G115" s="50">
        <f t="shared" si="18"/>
        <v>0</v>
      </c>
      <c r="H115" s="50">
        <f t="shared" si="18"/>
        <v>0</v>
      </c>
    </row>
    <row r="116" spans="1:8" ht="42" customHeight="1" hidden="1">
      <c r="A116" s="71">
        <v>144</v>
      </c>
      <c r="B116" s="72" t="s">
        <v>76</v>
      </c>
      <c r="C116" s="52">
        <v>8110080850</v>
      </c>
      <c r="D116" s="71">
        <v>240</v>
      </c>
      <c r="E116" s="51"/>
      <c r="F116" s="50">
        <f t="shared" si="18"/>
        <v>0</v>
      </c>
      <c r="G116" s="50">
        <f t="shared" si="18"/>
        <v>0</v>
      </c>
      <c r="H116" s="50">
        <f t="shared" si="18"/>
        <v>0</v>
      </c>
    </row>
    <row r="117" spans="1:8" ht="18" customHeight="1" hidden="1">
      <c r="A117" s="71">
        <v>145</v>
      </c>
      <c r="B117" s="72" t="s">
        <v>185</v>
      </c>
      <c r="C117" s="52">
        <v>8110080850</v>
      </c>
      <c r="D117" s="71">
        <v>240</v>
      </c>
      <c r="E117" s="51" t="s">
        <v>7</v>
      </c>
      <c r="F117" s="50">
        <f t="shared" si="18"/>
        <v>0</v>
      </c>
      <c r="G117" s="50">
        <f t="shared" si="18"/>
        <v>0</v>
      </c>
      <c r="H117" s="50">
        <f t="shared" si="18"/>
        <v>0</v>
      </c>
    </row>
    <row r="118" spans="1:8" ht="17.25" customHeight="1" hidden="1">
      <c r="A118" s="71">
        <v>146</v>
      </c>
      <c r="B118" s="72" t="s">
        <v>194</v>
      </c>
      <c r="C118" s="52">
        <v>8110080850</v>
      </c>
      <c r="D118" s="71">
        <v>240</v>
      </c>
      <c r="E118" s="51" t="s">
        <v>193</v>
      </c>
      <c r="F118" s="50">
        <v>0</v>
      </c>
      <c r="G118" s="50">
        <v>0</v>
      </c>
      <c r="H118" s="50">
        <v>0</v>
      </c>
    </row>
    <row r="119" spans="1:8" ht="55.5" customHeight="1">
      <c r="A119" s="71">
        <v>147</v>
      </c>
      <c r="B119" s="72" t="s">
        <v>54</v>
      </c>
      <c r="C119" s="52">
        <v>9100000000</v>
      </c>
      <c r="D119" s="71"/>
      <c r="E119" s="51"/>
      <c r="F119" s="50">
        <f>F120</f>
        <v>949592</v>
      </c>
      <c r="G119" s="50">
        <f>G120</f>
        <v>949592</v>
      </c>
      <c r="H119" s="50">
        <f>H120</f>
        <v>949592</v>
      </c>
    </row>
    <row r="120" spans="1:8" ht="25.5">
      <c r="A120" s="71">
        <v>148</v>
      </c>
      <c r="B120" s="72" t="s">
        <v>55</v>
      </c>
      <c r="C120" s="52">
        <v>9110000000</v>
      </c>
      <c r="D120" s="71"/>
      <c r="E120" s="51"/>
      <c r="F120" s="50">
        <f>F123</f>
        <v>949592</v>
      </c>
      <c r="G120" s="50">
        <f>G123</f>
        <v>949592</v>
      </c>
      <c r="H120" s="50">
        <f>H123</f>
        <v>949592</v>
      </c>
    </row>
    <row r="121" spans="1:8" ht="90" customHeight="1">
      <c r="A121" s="71">
        <v>149</v>
      </c>
      <c r="B121" s="72" t="s">
        <v>56</v>
      </c>
      <c r="C121" s="52">
        <v>9110080210</v>
      </c>
      <c r="D121" s="71"/>
      <c r="E121" s="51"/>
      <c r="F121" s="50">
        <f aca="true" t="shared" si="19" ref="F121:H124">F122</f>
        <v>949592</v>
      </c>
      <c r="G121" s="50">
        <f t="shared" si="19"/>
        <v>949592</v>
      </c>
      <c r="H121" s="50">
        <f t="shared" si="19"/>
        <v>949592</v>
      </c>
    </row>
    <row r="122" spans="1:8" ht="83.25" customHeight="1">
      <c r="A122" s="71">
        <v>150</v>
      </c>
      <c r="B122" s="72" t="s">
        <v>258</v>
      </c>
      <c r="C122" s="52">
        <v>9110080210</v>
      </c>
      <c r="D122" s="71">
        <v>100</v>
      </c>
      <c r="E122" s="51"/>
      <c r="F122" s="50">
        <f t="shared" si="19"/>
        <v>949592</v>
      </c>
      <c r="G122" s="50">
        <f t="shared" si="19"/>
        <v>949592</v>
      </c>
      <c r="H122" s="50">
        <f t="shared" si="19"/>
        <v>949592</v>
      </c>
    </row>
    <row r="123" spans="1:8" ht="38.25">
      <c r="A123" s="71">
        <v>151</v>
      </c>
      <c r="B123" s="72" t="s">
        <v>57</v>
      </c>
      <c r="C123" s="52">
        <v>9110080210</v>
      </c>
      <c r="D123" s="71">
        <v>120</v>
      </c>
      <c r="E123" s="51"/>
      <c r="F123" s="50">
        <f t="shared" si="19"/>
        <v>949592</v>
      </c>
      <c r="G123" s="50">
        <f t="shared" si="19"/>
        <v>949592</v>
      </c>
      <c r="H123" s="50">
        <f t="shared" si="19"/>
        <v>949592</v>
      </c>
    </row>
    <row r="124" spans="1:8" ht="12.75">
      <c r="A124" s="71">
        <v>152</v>
      </c>
      <c r="B124" s="72" t="s">
        <v>185</v>
      </c>
      <c r="C124" s="52">
        <v>9110080210</v>
      </c>
      <c r="D124" s="71">
        <v>120</v>
      </c>
      <c r="E124" s="51" t="s">
        <v>7</v>
      </c>
      <c r="F124" s="50">
        <f t="shared" si="19"/>
        <v>949592</v>
      </c>
      <c r="G124" s="50">
        <f t="shared" si="19"/>
        <v>949592</v>
      </c>
      <c r="H124" s="50">
        <f t="shared" si="19"/>
        <v>949592</v>
      </c>
    </row>
    <row r="125" spans="1:8" ht="54.75" customHeight="1">
      <c r="A125" s="71">
        <v>153</v>
      </c>
      <c r="B125" s="72" t="s">
        <v>15</v>
      </c>
      <c r="C125" s="52">
        <v>9110080210</v>
      </c>
      <c r="D125" s="71">
        <v>120</v>
      </c>
      <c r="E125" s="51" t="s">
        <v>8</v>
      </c>
      <c r="F125" s="50">
        <f>'прил 4 ведом'!G14</f>
        <v>949592</v>
      </c>
      <c r="G125" s="50">
        <f>'прил 4 ведом'!H14</f>
        <v>949592</v>
      </c>
      <c r="H125" s="50">
        <f>'прил 4 ведом'!I14</f>
        <v>949592</v>
      </c>
    </row>
    <row r="126" spans="1:8" ht="42" customHeight="1">
      <c r="A126" s="71">
        <v>154</v>
      </c>
      <c r="B126" s="72" t="s">
        <v>226</v>
      </c>
      <c r="C126" s="52">
        <v>0</v>
      </c>
      <c r="D126" s="51" t="s">
        <v>215</v>
      </c>
      <c r="E126" s="51" t="s">
        <v>202</v>
      </c>
      <c r="F126" s="50">
        <f>F131+F139</f>
        <v>98736.93</v>
      </c>
      <c r="G126" s="50">
        <f>G131+G139</f>
        <v>74404</v>
      </c>
      <c r="H126" s="50">
        <f>H131+H139</f>
        <v>74404</v>
      </c>
    </row>
    <row r="127" spans="1:8" ht="16.5" customHeight="1">
      <c r="A127" s="71">
        <v>155</v>
      </c>
      <c r="B127" s="64" t="s">
        <v>255</v>
      </c>
      <c r="C127" s="52">
        <v>100000000</v>
      </c>
      <c r="D127" s="51" t="s">
        <v>215</v>
      </c>
      <c r="E127" s="51" t="s">
        <v>210</v>
      </c>
      <c r="F127" s="50">
        <f aca="true" t="shared" si="20" ref="F127:H130">F128</f>
        <v>72332.93</v>
      </c>
      <c r="G127" s="50">
        <f t="shared" si="20"/>
        <v>48000</v>
      </c>
      <c r="H127" s="50">
        <f t="shared" si="20"/>
        <v>48000</v>
      </c>
    </row>
    <row r="128" spans="1:8" ht="15" customHeight="1">
      <c r="A128" s="71">
        <v>156</v>
      </c>
      <c r="B128" s="64" t="s">
        <v>211</v>
      </c>
      <c r="C128" s="52">
        <v>140000000</v>
      </c>
      <c r="D128" s="51" t="s">
        <v>215</v>
      </c>
      <c r="E128" s="51" t="s">
        <v>210</v>
      </c>
      <c r="F128" s="50">
        <f t="shared" si="20"/>
        <v>72332.93</v>
      </c>
      <c r="G128" s="50">
        <f t="shared" si="20"/>
        <v>48000</v>
      </c>
      <c r="H128" s="50">
        <f t="shared" si="20"/>
        <v>48000</v>
      </c>
    </row>
    <row r="129" spans="1:8" ht="51.75" customHeight="1">
      <c r="A129" s="71">
        <v>157</v>
      </c>
      <c r="B129" s="64" t="s">
        <v>148</v>
      </c>
      <c r="C129" s="52">
        <v>140000000</v>
      </c>
      <c r="D129" s="51" t="s">
        <v>215</v>
      </c>
      <c r="E129" s="51" t="s">
        <v>210</v>
      </c>
      <c r="F129" s="50">
        <f t="shared" si="20"/>
        <v>72332.93</v>
      </c>
      <c r="G129" s="50">
        <f t="shared" si="20"/>
        <v>48000</v>
      </c>
      <c r="H129" s="50">
        <f t="shared" si="20"/>
        <v>48000</v>
      </c>
    </row>
    <row r="130" spans="1:8" ht="27.75" customHeight="1">
      <c r="A130" s="71">
        <v>158</v>
      </c>
      <c r="B130" s="64" t="s">
        <v>251</v>
      </c>
      <c r="C130" s="52">
        <f>C131</f>
        <v>140082110</v>
      </c>
      <c r="D130" s="51" t="s">
        <v>215</v>
      </c>
      <c r="E130" s="51" t="s">
        <v>212</v>
      </c>
      <c r="F130" s="50">
        <f t="shared" si="20"/>
        <v>72332.93</v>
      </c>
      <c r="G130" s="50">
        <f t="shared" si="20"/>
        <v>48000</v>
      </c>
      <c r="H130" s="50">
        <f t="shared" si="20"/>
        <v>48000</v>
      </c>
    </row>
    <row r="131" spans="1:8" ht="228" customHeight="1">
      <c r="A131" s="71">
        <v>159</v>
      </c>
      <c r="B131" s="76" t="s">
        <v>219</v>
      </c>
      <c r="C131" s="52">
        <v>140082110</v>
      </c>
      <c r="D131" s="51" t="s">
        <v>215</v>
      </c>
      <c r="E131" s="51" t="s">
        <v>212</v>
      </c>
      <c r="F131" s="50">
        <f aca="true" t="shared" si="21" ref="F131:H132">F132</f>
        <v>72332.93</v>
      </c>
      <c r="G131" s="50">
        <f t="shared" si="21"/>
        <v>48000</v>
      </c>
      <c r="H131" s="50">
        <f t="shared" si="21"/>
        <v>48000</v>
      </c>
    </row>
    <row r="132" spans="1:8" ht="15" customHeight="1">
      <c r="A132" s="71">
        <v>160</v>
      </c>
      <c r="B132" s="77" t="s">
        <v>220</v>
      </c>
      <c r="C132" s="52">
        <v>140082110</v>
      </c>
      <c r="D132" s="51" t="s">
        <v>85</v>
      </c>
      <c r="E132" s="51" t="s">
        <v>212</v>
      </c>
      <c r="F132" s="50">
        <f t="shared" si="21"/>
        <v>72332.93</v>
      </c>
      <c r="G132" s="50">
        <f t="shared" si="21"/>
        <v>48000</v>
      </c>
      <c r="H132" s="50">
        <f t="shared" si="21"/>
        <v>48000</v>
      </c>
    </row>
    <row r="133" spans="1:8" ht="15" customHeight="1">
      <c r="A133" s="71">
        <v>161</v>
      </c>
      <c r="B133" s="77" t="s">
        <v>183</v>
      </c>
      <c r="C133" s="52">
        <v>140082110</v>
      </c>
      <c r="D133" s="71">
        <v>540</v>
      </c>
      <c r="E133" s="51" t="s">
        <v>212</v>
      </c>
      <c r="F133" s="50">
        <f>'прил 4 ведом'!G105</f>
        <v>72332.93</v>
      </c>
      <c r="G133" s="50">
        <f>'прил 4 ведом'!H105</f>
        <v>48000</v>
      </c>
      <c r="H133" s="50">
        <f>'прил 4 ведом'!I105</f>
        <v>48000</v>
      </c>
    </row>
    <row r="134" spans="1:8" ht="57" customHeight="1">
      <c r="A134" s="71">
        <v>162</v>
      </c>
      <c r="B134" s="64" t="s">
        <v>256</v>
      </c>
      <c r="C134" s="52">
        <v>8100000000</v>
      </c>
      <c r="D134" s="71"/>
      <c r="E134" s="51"/>
      <c r="F134" s="50">
        <f aca="true" t="shared" si="22" ref="F134:H137">F135</f>
        <v>26404</v>
      </c>
      <c r="G134" s="50">
        <f t="shared" si="22"/>
        <v>26404</v>
      </c>
      <c r="H134" s="50">
        <f t="shared" si="22"/>
        <v>26404</v>
      </c>
    </row>
    <row r="135" spans="1:8" ht="27.75" customHeight="1">
      <c r="A135" s="71">
        <v>163</v>
      </c>
      <c r="B135" s="64" t="s">
        <v>201</v>
      </c>
      <c r="C135" s="52">
        <v>8100000000</v>
      </c>
      <c r="D135" s="51" t="s">
        <v>215</v>
      </c>
      <c r="E135" s="51" t="s">
        <v>210</v>
      </c>
      <c r="F135" s="50">
        <f t="shared" si="22"/>
        <v>26404</v>
      </c>
      <c r="G135" s="50">
        <f t="shared" si="22"/>
        <v>26404</v>
      </c>
      <c r="H135" s="50">
        <f t="shared" si="22"/>
        <v>26404</v>
      </c>
    </row>
    <row r="136" spans="1:8" ht="31.5" customHeight="1">
      <c r="A136" s="71">
        <v>164</v>
      </c>
      <c r="B136" s="64" t="s">
        <v>58</v>
      </c>
      <c r="C136" s="52">
        <v>8110000000</v>
      </c>
      <c r="D136" s="51" t="s">
        <v>215</v>
      </c>
      <c r="E136" s="51" t="s">
        <v>202</v>
      </c>
      <c r="F136" s="50">
        <f t="shared" si="22"/>
        <v>26404</v>
      </c>
      <c r="G136" s="50">
        <f t="shared" si="22"/>
        <v>26404</v>
      </c>
      <c r="H136" s="50">
        <f t="shared" si="22"/>
        <v>26404</v>
      </c>
    </row>
    <row r="137" spans="1:8" ht="31.5" customHeight="1">
      <c r="A137" s="71">
        <v>165</v>
      </c>
      <c r="B137" s="64" t="s">
        <v>62</v>
      </c>
      <c r="C137" s="52">
        <f>C138</f>
        <v>8110082090</v>
      </c>
      <c r="D137" s="51" t="s">
        <v>215</v>
      </c>
      <c r="E137" s="51" t="s">
        <v>202</v>
      </c>
      <c r="F137" s="50">
        <f t="shared" si="22"/>
        <v>26404</v>
      </c>
      <c r="G137" s="50">
        <f t="shared" si="22"/>
        <v>26404</v>
      </c>
      <c r="H137" s="50">
        <f t="shared" si="22"/>
        <v>26404</v>
      </c>
    </row>
    <row r="138" spans="1:8" ht="144.75" customHeight="1">
      <c r="A138" s="71">
        <v>166</v>
      </c>
      <c r="B138" s="76" t="s">
        <v>260</v>
      </c>
      <c r="C138" s="52">
        <v>8110082090</v>
      </c>
      <c r="D138" s="51" t="s">
        <v>215</v>
      </c>
      <c r="E138" s="51" t="s">
        <v>200</v>
      </c>
      <c r="F138" s="50">
        <f aca="true" t="shared" si="23" ref="F138:H139">F139</f>
        <v>26404</v>
      </c>
      <c r="G138" s="50">
        <f t="shared" si="23"/>
        <v>26404</v>
      </c>
      <c r="H138" s="50">
        <f t="shared" si="23"/>
        <v>26404</v>
      </c>
    </row>
    <row r="139" spans="1:8" ht="15" customHeight="1">
      <c r="A139" s="71">
        <v>167</v>
      </c>
      <c r="B139" s="77" t="s">
        <v>220</v>
      </c>
      <c r="C139" s="52">
        <v>8110082090</v>
      </c>
      <c r="D139" s="71">
        <v>500</v>
      </c>
      <c r="E139" s="51" t="s">
        <v>200</v>
      </c>
      <c r="F139" s="50">
        <f t="shared" si="23"/>
        <v>26404</v>
      </c>
      <c r="G139" s="50">
        <f t="shared" si="23"/>
        <v>26404</v>
      </c>
      <c r="H139" s="50">
        <f t="shared" si="23"/>
        <v>26404</v>
      </c>
    </row>
    <row r="140" spans="1:8" ht="15" customHeight="1">
      <c r="A140" s="71">
        <v>168</v>
      </c>
      <c r="B140" s="77" t="s">
        <v>183</v>
      </c>
      <c r="C140" s="52">
        <v>8110082090</v>
      </c>
      <c r="D140" s="71">
        <v>540</v>
      </c>
      <c r="E140" s="51" t="s">
        <v>200</v>
      </c>
      <c r="F140" s="50">
        <f>'прил 4 ведом'!G115</f>
        <v>26404</v>
      </c>
      <c r="G140" s="50">
        <f>'прил 4 ведом'!H115</f>
        <v>26404</v>
      </c>
      <c r="H140" s="50">
        <f>'прил 4 ведом'!I115</f>
        <v>26404</v>
      </c>
    </row>
    <row r="141" spans="1:9" ht="15">
      <c r="A141" s="71">
        <v>169</v>
      </c>
      <c r="B141" s="72" t="s">
        <v>26</v>
      </c>
      <c r="C141" s="71"/>
      <c r="D141" s="51"/>
      <c r="E141" s="71"/>
      <c r="F141" s="54">
        <f>'прил 4 ведом'!G117</f>
        <v>0</v>
      </c>
      <c r="G141" s="54">
        <v>227850</v>
      </c>
      <c r="H141" s="54">
        <f>'прил 4 ведом'!I117</f>
        <v>448853</v>
      </c>
      <c r="I141" s="7"/>
    </row>
    <row r="142" spans="1:9" ht="15">
      <c r="A142" s="134"/>
      <c r="B142" s="134"/>
      <c r="C142" s="71"/>
      <c r="D142" s="55"/>
      <c r="E142" s="71"/>
      <c r="F142" s="50">
        <f>F141+F119+F114++F80+F60+F12+F126</f>
        <v>8739366</v>
      </c>
      <c r="G142" s="50">
        <v>9220516</v>
      </c>
      <c r="H142" s="50">
        <v>9233091</v>
      </c>
      <c r="I142" s="9"/>
    </row>
    <row r="144" spans="7:8" ht="12.75">
      <c r="G144" s="65"/>
      <c r="H144" s="65"/>
    </row>
  </sheetData>
  <sheetProtection/>
  <mergeCells count="14">
    <mergeCell ref="A142:B142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7:H7"/>
    <mergeCell ref="A5:H6"/>
    <mergeCell ref="A3:I3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2022-03-01T05:18:45Z</cp:lastPrinted>
  <dcterms:created xsi:type="dcterms:W3CDTF">2010-12-02T07:50:49Z</dcterms:created>
  <dcterms:modified xsi:type="dcterms:W3CDTF">2022-03-01T05:22:25Z</dcterms:modified>
  <cp:category/>
  <cp:version/>
  <cp:contentType/>
  <cp:contentStatus/>
</cp:coreProperties>
</file>